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8_{2D37E0A5-19DB-4781-89A7-F084CB2169B2}" xr6:coauthVersionLast="36" xr6:coauthVersionMax="36" xr10:uidLastSave="{00000000-0000-0000-0000-000000000000}"/>
  <bookViews>
    <workbookView xWindow="-111" yWindow="-111" windowWidth="19423" windowHeight="10423" firstSheet="2" activeTab="5" xr2:uid="{00000000-000D-0000-FFFF-FFFF00000000}"/>
  </bookViews>
  <sheets>
    <sheet name="1. Instructions" sheetId="2" r:id="rId1"/>
    <sheet name="2. LEA Information" sheetId="3" r:id="rId2"/>
    <sheet name="3. YTD Form" sheetId="4" r:id="rId3"/>
    <sheet name="4. Q1 Narrative Form" sheetId="8" r:id="rId4"/>
    <sheet name="5. Q2 Narrative Form" sheetId="5" r:id="rId5"/>
    <sheet name="6. Q3 Narrative Form" sheetId="6" r:id="rId6"/>
    <sheet name="7. Q4 Narrative Form"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 l="1"/>
  <c r="F15" i="4"/>
  <c r="F14" i="4"/>
  <c r="F13" i="4"/>
  <c r="F12" i="4"/>
  <c r="F11" i="4"/>
  <c r="F10" i="4"/>
  <c r="F9" i="4"/>
  <c r="F8" i="4"/>
  <c r="F7" i="4"/>
  <c r="D16" i="4"/>
  <c r="D15" i="4"/>
  <c r="D14" i="4"/>
  <c r="D13" i="4"/>
  <c r="D12" i="4"/>
  <c r="D11" i="4"/>
  <c r="D10" i="4"/>
  <c r="D9" i="4"/>
  <c r="D8" i="4"/>
  <c r="D7" i="4"/>
  <c r="E77" i="6" l="1"/>
  <c r="E77" i="8" l="1"/>
  <c r="E16" i="4"/>
  <c r="E15" i="4"/>
  <c r="E14" i="4"/>
  <c r="E13" i="4"/>
  <c r="E12" i="4"/>
  <c r="E11" i="4"/>
  <c r="E10" i="4"/>
  <c r="E9" i="4"/>
  <c r="E8" i="4"/>
  <c r="E7" i="4"/>
  <c r="E77" i="5"/>
  <c r="D17" i="4" l="1"/>
  <c r="E17" i="4"/>
  <c r="F17" i="4"/>
  <c r="G17" i="4"/>
  <c r="C17" i="4"/>
  <c r="H17" i="4" l="1"/>
  <c r="I17" i="4" s="1"/>
  <c r="H16" i="4"/>
  <c r="I16" i="4" s="1"/>
  <c r="H15" i="4"/>
  <c r="I15" i="4" s="1"/>
  <c r="H14" i="4"/>
  <c r="I14" i="4" s="1"/>
  <c r="H13" i="4"/>
  <c r="I13" i="4" s="1"/>
  <c r="H12" i="4"/>
  <c r="I12" i="4" s="1"/>
  <c r="H7" i="4" l="1"/>
  <c r="I7" i="4" l="1"/>
  <c r="E17" i="7" l="1"/>
  <c r="H9" i="4" l="1"/>
  <c r="I9" i="4" s="1"/>
  <c r="H8" i="4"/>
  <c r="I8" i="4" s="1"/>
  <c r="H11" i="4"/>
  <c r="I11" i="4" s="1"/>
  <c r="H10" i="4"/>
  <c r="I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F55C2032-0773-4A78-8E7F-75257CE63FB3}">
      <text>
        <r>
          <rPr>
            <sz val="9"/>
            <color indexed="81"/>
            <rFont val="Tahoma"/>
            <family val="2"/>
          </rPr>
          <t xml:space="preserve">This Cumulative Expenditure Column Autocalculates the totals
</t>
        </r>
      </text>
    </comment>
    <comment ref="I6" authorId="0" shapeId="0" xr:uid="{949D4462-5DF8-40DE-87A2-B18D4687A5CF}">
      <text>
        <r>
          <rPr>
            <sz val="9"/>
            <color indexed="81"/>
            <rFont val="Tahoma"/>
            <family val="2"/>
          </rPr>
          <t xml:space="preserve">This Unspent Balance column autocalculates the total unspent funds for each Object Code Row.
</t>
        </r>
      </text>
    </comment>
  </commentList>
</comments>
</file>

<file path=xl/sharedStrings.xml><?xml version="1.0" encoding="utf-8"?>
<sst xmlns="http://schemas.openxmlformats.org/spreadsheetml/2006/main" count="642" uniqueCount="110">
  <si>
    <t>Early Literacy Support Block Grant</t>
  </si>
  <si>
    <t>Educator Excellence and Equity Division</t>
  </si>
  <si>
    <t>California Department of Education</t>
  </si>
  <si>
    <t xml:space="preserve">California Department of Education </t>
  </si>
  <si>
    <t xml:space="preserve">Instructions </t>
  </si>
  <si>
    <t>Early Literacy Support Block (ELSB) Grant Expenditure Form</t>
  </si>
  <si>
    <t>Object Code</t>
  </si>
  <si>
    <t>Object Code Description</t>
  </si>
  <si>
    <t>Certificated Salaries</t>
  </si>
  <si>
    <t>Classified Salaries</t>
  </si>
  <si>
    <t>Employee Benefits</t>
  </si>
  <si>
    <t>Books and Supplies</t>
  </si>
  <si>
    <t>Totals</t>
  </si>
  <si>
    <t>Project Coordinator:</t>
  </si>
  <si>
    <t>Project Coordinator Telephone Number:</t>
  </si>
  <si>
    <t xml:space="preserve">Project Coordinator Email Address: </t>
  </si>
  <si>
    <t>Fiscal Agent  Telephone Number:</t>
  </si>
  <si>
    <t>Fiscal Agent Email Address:</t>
  </si>
  <si>
    <t>Document Submission</t>
  </si>
  <si>
    <t>School Site or LEA Name</t>
  </si>
  <si>
    <t xml:space="preserve"> Expenditures </t>
  </si>
  <si>
    <t>Quarter 1 Expenditures</t>
  </si>
  <si>
    <t>Quarter 2 Expenditures</t>
  </si>
  <si>
    <t>Quarter 3 Expenditures</t>
  </si>
  <si>
    <t>Quarter 4 Expenditures</t>
  </si>
  <si>
    <t>Cumulative Expenditures</t>
  </si>
  <si>
    <t>Unspent Balance</t>
  </si>
  <si>
    <t>Services and Other Operating Expenditures (excluding Subagreements for Services 5100)</t>
  </si>
  <si>
    <t>Totals calculate automatically</t>
  </si>
  <si>
    <t>Fiscal Agent Contact:</t>
  </si>
  <si>
    <t>Please Type LEA Information Below</t>
  </si>
  <si>
    <t>LEA Name:</t>
  </si>
  <si>
    <t>Local Educational Agency (LEA) Information</t>
  </si>
  <si>
    <t xml:space="preserve"> Totals</t>
  </si>
  <si>
    <t>LEA Information</t>
  </si>
  <si>
    <t>Quarter 1 Budget Narrative Form</t>
  </si>
  <si>
    <t>Quarter 2 Budget Narrative Form</t>
  </si>
  <si>
    <t>Quarter 3 Budget Narrative Form</t>
  </si>
  <si>
    <t>Quarter 4 Budget Narrative Form</t>
  </si>
  <si>
    <t>Year-to-Date (YTD) Form</t>
  </si>
  <si>
    <t>Subagreements for Services (not subject to indirect costs)</t>
  </si>
  <si>
    <t>Indirect Costs</t>
  </si>
  <si>
    <r>
      <t xml:space="preserve">Step 4: </t>
    </r>
    <r>
      <rPr>
        <sz val="12"/>
        <rFont val="Arial"/>
        <family val="2"/>
      </rPr>
      <t>Select the "YTD Form" tab. In the "Implementation Year 1 Budget" column (column C), enter the approved budget amounts for Implementation Year 1. Then, fill out the column that corresponds to the "Narrative Form" tab discussed in Step 2 and 3.</t>
    </r>
    <r>
      <rPr>
        <b/>
        <sz val="12"/>
        <rFont val="Arial"/>
        <family val="2"/>
      </rPr>
      <t xml:space="preserve"> </t>
    </r>
    <r>
      <rPr>
        <sz val="12"/>
        <rFont val="Arial"/>
        <family val="2"/>
      </rPr>
      <t>You may link the cells to pull the expenditure data from the quarterly tab, if you would like to. The "Cumulative Expenditures" column (column H), "Unspent Balance" column (column I), and the Totals row will auto-populate.</t>
    </r>
  </si>
  <si>
    <r>
      <t>Step 1:</t>
    </r>
    <r>
      <rPr>
        <sz val="12"/>
        <color rgb="FF000000"/>
        <rFont val="Arial"/>
        <family val="2"/>
      </rPr>
      <t xml:space="preserve"> Select the "LEA Information" tab and enter the information requested in column B.</t>
    </r>
  </si>
  <si>
    <t xml:space="preserve">Capital Outlay (not subject to indirect costs) </t>
  </si>
  <si>
    <t>Services and Other Operating Expenditures 
(excluding Subagreements for Services 5100)</t>
  </si>
  <si>
    <t>Please complete the steps below in order to submit the ELSB Grant Expenditure Form. Each participating Local Educational Agency (LEA) is required to submit an Expenditure Form on a quarterly basis, showing Year-to-Date (YTD) expenses accumulated throughout the fiscal year. Each LEA must ensure this ELSB Grant Expenditure Form aligns with the LEA's latest approved Four-Year Budget Form.</t>
  </si>
  <si>
    <t>Description</t>
  </si>
  <si>
    <t>Participant Travel/ Project Staff Travel</t>
  </si>
  <si>
    <t>Professional/Consulting Services &amp; Operating Expenses</t>
  </si>
  <si>
    <r>
      <t xml:space="preserve">Step 8: </t>
    </r>
    <r>
      <rPr>
        <sz val="12"/>
        <rFont val="Arial"/>
        <family val="2"/>
      </rPr>
      <t>Submit this Grant Expenditure Form as an Excel file (containing all tabs) along with a signed Signature Form (PDF document) to ELSBGrant@cde.ca.gov.</t>
    </r>
  </si>
  <si>
    <r>
      <t xml:space="preserve">Step 2: </t>
    </r>
    <r>
      <rPr>
        <sz val="12"/>
        <rFont val="Arial"/>
        <family val="2"/>
      </rPr>
      <t xml:space="preserve">Select the "Narrative Form" tab that corresponds to the current reporting period and complete the table. In the "Description" column (column C), provide a brief description for each line item. In the "School-site or LEA Name" column (column D), write the school-site or LEA Name that corresponds to each line item. In the "Expenditures" column (column E), enter dollar amounts to show expenditures. The "Description" and "Expenditures" should align with your latest Approved Budget. A Budget Revision must be submitted if current planned expenditures exceed 10 percent on any line item. You may need to add additional rows as necessary. The Budget Totals row will automatically calculate. </t>
    </r>
  </si>
  <si>
    <r>
      <t xml:space="preserve">Step 3: </t>
    </r>
    <r>
      <rPr>
        <sz val="12"/>
        <rFont val="Arial"/>
        <family val="2"/>
      </rPr>
      <t>Remain on the same "Narrative Form" tab to calculate Indirect Costs (Object Code 7000) based on the California School Accounting Manual (CSAM): https://www.cde.ca.gov/fg/ac/sa/. The Indirect Costs must not exceed the LEA's approved rate (https://www.cde.ca.gov/fg/ac/ic/). Enter the LEA approved the Indirect Percentage Rate in the space provided for Object Code 7000 with a placeholder of 0.00% in column C. Calculate the Indirect Cost in column E by multiplying the sum of Object Codes 1000-5000 by the Percentage Rate. If you choose to use less indirect, you may type the actual amount of Indirect Costs into the cell in column E. Only the first $25,000 of each subcontract can be used towards the indirect calculation per Procedure 330 in the CSAM. Object Code 5100 Subagreements for Services and Object Code 6000 Capital Outlay are excluded from the indirect costs calculation.</t>
    </r>
  </si>
  <si>
    <r>
      <t xml:space="preserve">Step 6: </t>
    </r>
    <r>
      <rPr>
        <sz val="12"/>
        <rFont val="Arial"/>
        <family val="2"/>
      </rPr>
      <t>Ensure the ELSB Grant Year-to-Date Expenditure Signature Form (PDF document) is complete. Select the correct grant reporting period/quarter, select "Yes" or "No" for a Budget Revision Request, and obtain signatures for the Project Coodinator and Fiscal Agent.</t>
    </r>
  </si>
  <si>
    <r>
      <t xml:space="preserve">Step 7: </t>
    </r>
    <r>
      <rPr>
        <sz val="12"/>
        <rFont val="Arial"/>
        <family val="2"/>
      </rPr>
      <t>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Please</t>
    </r>
    <r>
      <rPr>
        <b/>
        <sz val="12"/>
        <rFont val="Arial"/>
        <family val="2"/>
      </rPr>
      <t xml:space="preserve"> </t>
    </r>
    <r>
      <rPr>
        <sz val="12"/>
        <rFont val="Arial"/>
        <family val="2"/>
      </rPr>
      <t>submit a Budget Revision Request Form, if applicable.</t>
    </r>
  </si>
  <si>
    <r>
      <t xml:space="preserve">Step 5: </t>
    </r>
    <r>
      <rPr>
        <sz val="12"/>
        <rFont val="Arial"/>
        <family val="2"/>
      </rPr>
      <t>Ensure all required tabs of the ELSB Grant Expenditure Form are complete: "LEA Information," "YTD Form", and the Quarterly Narrative Form(s).</t>
    </r>
  </si>
  <si>
    <t>Fiscal Year 2023-24</t>
  </si>
  <si>
    <t xml:space="preserve">Fiscal Year 2023-24 </t>
  </si>
  <si>
    <t>Approved Implementation Year 3 Budget</t>
  </si>
  <si>
    <t>Implementation Year 3 Quarter 1 (July 1 - September 30)</t>
  </si>
  <si>
    <t>Implementation Year 3 Quarter 2 (October 1 - December 31)</t>
  </si>
  <si>
    <t>Implementation Year 3 Quarter 3 (January 1 - March 31)</t>
  </si>
  <si>
    <t>Implementation Year 3 Quarter 4 (April 1 - June 30)</t>
  </si>
  <si>
    <t>Hamilton</t>
  </si>
  <si>
    <t>Hazelton</t>
  </si>
  <si>
    <t>IDC Rate 2.94%</t>
  </si>
  <si>
    <t>Pulliam</t>
  </si>
  <si>
    <t>Roosevelt</t>
  </si>
  <si>
    <t>Taft</t>
  </si>
  <si>
    <t>Taylor</t>
  </si>
  <si>
    <t>Van Buren</t>
  </si>
  <si>
    <t>Stockton Unified School District</t>
  </si>
  <si>
    <t>Dax Del Prato</t>
  </si>
  <si>
    <t>209-933-7470 ext 2229</t>
  </si>
  <si>
    <t>ddelprato@stocktonusd.net</t>
  </si>
  <si>
    <t>Rebecca A Sanchez</t>
  </si>
  <si>
    <t>rasanchez@stocktonusd.net</t>
  </si>
  <si>
    <t>209 933 7005 ext 2005</t>
  </si>
  <si>
    <t>Lexia Learning Consultant - LETRS</t>
  </si>
  <si>
    <r>
      <rPr>
        <u/>
        <sz val="12"/>
        <color theme="1"/>
        <rFont val="Arial"/>
        <family val="2"/>
      </rPr>
      <t>Certificated Additional Compensation</t>
    </r>
    <r>
      <rPr>
        <sz val="12"/>
        <color theme="1"/>
        <rFont val="Arial"/>
        <family val="2"/>
      </rPr>
      <t xml:space="preserve">: 
LETRS professional development, collaboration, planning, student/parent conferences, academic conferences
</t>
    </r>
    <r>
      <rPr>
        <u/>
        <sz val="12"/>
        <color theme="1"/>
        <rFont val="Arial"/>
        <family val="2"/>
      </rPr>
      <t>Certificated Substitutes</t>
    </r>
    <r>
      <rPr>
        <sz val="12"/>
        <color theme="1"/>
        <rFont val="Arial"/>
        <family val="2"/>
      </rPr>
      <t xml:space="preserve">: literacy assessment administration
</t>
    </r>
    <r>
      <rPr>
        <u/>
        <sz val="12"/>
        <color theme="1"/>
        <rFont val="Arial"/>
        <family val="2"/>
      </rPr>
      <t>Summer Session</t>
    </r>
    <r>
      <rPr>
        <sz val="12"/>
        <color theme="1"/>
        <rFont val="Arial"/>
        <family val="2"/>
      </rPr>
      <t xml:space="preserve">: Certificated July pay
</t>
    </r>
    <r>
      <rPr>
        <u/>
        <sz val="12"/>
        <color theme="1"/>
        <rFont val="Arial"/>
        <family val="2"/>
      </rPr>
      <t>Staff include:</t>
    </r>
    <r>
      <rPr>
        <sz val="12"/>
        <color theme="1"/>
        <rFont val="Arial"/>
        <family val="2"/>
      </rPr>
      <t xml:space="preserve"> teachers, instructional coach, program specialist</t>
    </r>
  </si>
  <si>
    <t>Intervention Teacher: Substitute pay for retired teacher providing small group Tier 2 literacy intervention</t>
  </si>
  <si>
    <r>
      <rPr>
        <u/>
        <sz val="12"/>
        <color theme="1"/>
        <rFont val="Arial"/>
        <family val="2"/>
      </rPr>
      <t>Certificated Additional Compensation</t>
    </r>
    <r>
      <rPr>
        <sz val="12"/>
        <color theme="1"/>
        <rFont val="Arial"/>
        <family val="2"/>
      </rPr>
      <t xml:space="preserve">: 
Professional development, collaboration, planning, student/parent conferences, tutorials
</t>
    </r>
    <r>
      <rPr>
        <u/>
        <sz val="12"/>
        <color theme="1"/>
        <rFont val="Arial"/>
        <family val="2"/>
      </rPr>
      <t>Certificated Substitutes</t>
    </r>
    <r>
      <rPr>
        <sz val="12"/>
        <color theme="1"/>
        <rFont val="Arial"/>
        <family val="2"/>
      </rPr>
      <t xml:space="preserve">: literacy intervention teacher
</t>
    </r>
    <r>
      <rPr>
        <u/>
        <sz val="12"/>
        <color theme="1"/>
        <rFont val="Arial"/>
        <family val="2"/>
      </rPr>
      <t>Staff include:</t>
    </r>
    <r>
      <rPr>
        <sz val="12"/>
        <color theme="1"/>
        <rFont val="Arial"/>
        <family val="2"/>
      </rPr>
      <t xml:space="preserve"> teachers, instructional coach, program specialist, administrators</t>
    </r>
  </si>
  <si>
    <r>
      <rPr>
        <u/>
        <sz val="12"/>
        <color theme="1"/>
        <rFont val="Arial"/>
        <family val="2"/>
      </rPr>
      <t>Certificated Additional Compensation</t>
    </r>
    <r>
      <rPr>
        <sz val="12"/>
        <color theme="1"/>
        <rFont val="Arial"/>
        <family val="2"/>
      </rPr>
      <t xml:space="preserve">: 
LETRS professional development, collaboration, planning, tutorials
</t>
    </r>
    <r>
      <rPr>
        <u/>
        <sz val="12"/>
        <color theme="1"/>
        <rFont val="Arial"/>
        <family val="2"/>
      </rPr>
      <t>Certificated Substitutes</t>
    </r>
    <r>
      <rPr>
        <sz val="12"/>
        <color theme="1"/>
        <rFont val="Arial"/>
        <family val="2"/>
      </rPr>
      <t xml:space="preserve">: Literacy Intervention Teacher
</t>
    </r>
    <r>
      <rPr>
        <u/>
        <sz val="12"/>
        <color theme="1"/>
        <rFont val="Arial"/>
        <family val="2"/>
      </rPr>
      <t>Staff include:</t>
    </r>
    <r>
      <rPr>
        <sz val="12"/>
        <color theme="1"/>
        <rFont val="Arial"/>
        <family val="2"/>
      </rPr>
      <t xml:space="preserve"> teachers, instructional coach, program specialist, administrators</t>
    </r>
  </si>
  <si>
    <r>
      <rPr>
        <u/>
        <sz val="12"/>
        <color theme="1"/>
        <rFont val="Arial"/>
        <family val="2"/>
      </rPr>
      <t>Certificated Additional Compensation</t>
    </r>
    <r>
      <rPr>
        <sz val="12"/>
        <color theme="1"/>
        <rFont val="Arial"/>
        <family val="2"/>
      </rPr>
      <t xml:space="preserve">: 
LETRS professional development, collaboration, planning, webinars student/parent conferences, tutorials
</t>
    </r>
    <r>
      <rPr>
        <u/>
        <sz val="12"/>
        <color theme="1"/>
        <rFont val="Arial"/>
        <family val="2"/>
      </rPr>
      <t>Certificated Substitutes</t>
    </r>
    <r>
      <rPr>
        <sz val="12"/>
        <color theme="1"/>
        <rFont val="Arial"/>
        <family val="2"/>
      </rPr>
      <t xml:space="preserve">: Professional Learning Communty collaboration
</t>
    </r>
    <r>
      <rPr>
        <u/>
        <sz val="12"/>
        <color theme="1"/>
        <rFont val="Arial"/>
        <family val="2"/>
      </rPr>
      <t>Staff include:</t>
    </r>
    <r>
      <rPr>
        <sz val="12"/>
        <color theme="1"/>
        <rFont val="Arial"/>
        <family val="2"/>
      </rPr>
      <t xml:space="preserve"> teachers, instructional coach, program specialist, administrators</t>
    </r>
  </si>
  <si>
    <r>
      <rPr>
        <u/>
        <sz val="12"/>
        <color theme="1"/>
        <rFont val="Arial"/>
        <family val="2"/>
      </rPr>
      <t>Classified Salary</t>
    </r>
    <r>
      <rPr>
        <sz val="12"/>
        <color theme="1"/>
        <rFont val="Arial"/>
        <family val="2"/>
      </rPr>
      <t xml:space="preserve">: Library Media Support Salary partial funding
</t>
    </r>
    <r>
      <rPr>
        <u/>
        <sz val="12"/>
        <color theme="1"/>
        <rFont val="Arial"/>
        <family val="2"/>
      </rPr>
      <t>Classified Additional Compensation</t>
    </r>
    <r>
      <rPr>
        <sz val="12"/>
        <color theme="1"/>
        <rFont val="Arial"/>
        <family val="2"/>
      </rPr>
      <t>: professional development, collaboration, summer intervention
Instructional Assist, Bilingual Assist, CSA</t>
    </r>
  </si>
  <si>
    <t>Instructional Assist Salary</t>
  </si>
  <si>
    <r>
      <rPr>
        <u val="singleAccounting"/>
        <sz val="12"/>
        <color theme="1"/>
        <rFont val="Arial"/>
        <family val="2"/>
      </rPr>
      <t>Classified Additional Compensation:</t>
    </r>
    <r>
      <rPr>
        <sz val="12"/>
        <color theme="1"/>
        <rFont val="Arial"/>
        <family val="2"/>
      </rPr>
      <t xml:space="preserve"> professional development, collaboration, Staff includes:
Instructional Assist, Bilingual Assist, Library Media Assist </t>
    </r>
  </si>
  <si>
    <r>
      <rPr>
        <u val="singleAccounting"/>
        <sz val="12"/>
        <color theme="1"/>
        <rFont val="Arial"/>
        <family val="2"/>
      </rPr>
      <t>Classified Additional Compensation:</t>
    </r>
    <r>
      <rPr>
        <sz val="12"/>
        <color theme="1"/>
        <rFont val="Arial"/>
        <family val="2"/>
      </rPr>
      <t xml:space="preserve"> professional development, collaboration, Staff includes:
Instructional Assist, Library Media Assist </t>
    </r>
  </si>
  <si>
    <r>
      <rPr>
        <u/>
        <sz val="12"/>
        <color theme="1"/>
        <rFont val="Arial"/>
        <family val="2"/>
      </rPr>
      <t>Statutory and Fringe Benefits</t>
    </r>
    <r>
      <rPr>
        <sz val="12"/>
        <color theme="1"/>
        <rFont val="Arial"/>
        <family val="2"/>
      </rPr>
      <t>: for certificated and classified staff salary and additional hours compenstation</t>
    </r>
    <r>
      <rPr>
        <u/>
        <sz val="12"/>
        <color theme="1"/>
        <rFont val="Arial"/>
        <family val="2"/>
      </rPr>
      <t xml:space="preserve">
</t>
    </r>
  </si>
  <si>
    <t>Lexia Learning Consultant - LETRS
CORE Consultant Services</t>
  </si>
  <si>
    <t xml:space="preserve">Angela Byers
Professional development SEL, SIPPS, Heggerty </t>
  </si>
  <si>
    <t>ESGI License Agreement: Literacy Diagnostic Assessment Tool</t>
  </si>
  <si>
    <t>Indirect Cost 2.94%</t>
  </si>
  <si>
    <t>Copy paper for parent literacy meetings and intervention teacher - Classroom Instructionals Supplies - TTLSI Job # 5454842- $371.18</t>
  </si>
  <si>
    <t>Copy Paper SIPPS implementation - Classroom Supplies TTLSI
 Job # 5484803</t>
  </si>
  <si>
    <t>Instructional Assist Salary and additional compensation</t>
  </si>
  <si>
    <t>Lakeshore instructional materials, copy paper, and toner</t>
  </si>
  <si>
    <t>Books and Write Time kits</t>
  </si>
  <si>
    <t xml:space="preserve">SIPPS, literacy instructional materials, mobile dry erase board, Hand 2 Mind literacy kits 
</t>
  </si>
  <si>
    <t>Great Valley Writing</t>
  </si>
  <si>
    <t>Decodable books, SIPPS materials, Step Up to Writing</t>
  </si>
  <si>
    <t>The Reading League</t>
  </si>
  <si>
    <t>CDE Comment 5/9</t>
  </si>
  <si>
    <t>CDE Comments</t>
  </si>
  <si>
    <r>
      <rPr>
        <u/>
        <sz val="12"/>
        <color theme="1"/>
        <rFont val="Arial"/>
        <family val="2"/>
      </rPr>
      <t>Certificated Additional Compensation</t>
    </r>
    <r>
      <rPr>
        <sz val="12"/>
        <color theme="1"/>
        <rFont val="Arial"/>
        <family val="2"/>
      </rPr>
      <t xml:space="preserve">: 
CORE professional development, collaboration, and instructional rounds
</t>
    </r>
    <r>
      <rPr>
        <u/>
        <sz val="12"/>
        <color theme="1"/>
        <rFont val="Arial"/>
        <family val="2"/>
      </rPr>
      <t>Certificated Substitutes</t>
    </r>
    <r>
      <rPr>
        <sz val="12"/>
        <color theme="1"/>
        <rFont val="Arial"/>
        <family val="2"/>
      </rPr>
      <t xml:space="preserve">: instructional rounds and professional development
</t>
    </r>
    <r>
      <rPr>
        <u/>
        <sz val="12"/>
        <color theme="1"/>
        <rFont val="Arial"/>
        <family val="2"/>
      </rPr>
      <t>Summer Session</t>
    </r>
    <r>
      <rPr>
        <sz val="12"/>
        <color theme="1"/>
        <rFont val="Arial"/>
        <family val="2"/>
      </rPr>
      <t xml:space="preserve">: Certificated July pay
</t>
    </r>
    <r>
      <rPr>
        <u/>
        <sz val="12"/>
        <color theme="1"/>
        <rFont val="Arial"/>
        <family val="2"/>
      </rPr>
      <t>Staff include:</t>
    </r>
    <r>
      <rPr>
        <sz val="12"/>
        <color theme="1"/>
        <rFont val="Arial"/>
        <family val="2"/>
      </rPr>
      <t xml:space="preserve"> teachers, instructional coach, administrators</t>
    </r>
  </si>
  <si>
    <r>
      <rPr>
        <u val="singleAccounting"/>
        <sz val="12"/>
        <color theme="1"/>
        <rFont val="Arial"/>
        <family val="2"/>
      </rPr>
      <t>Certificated Additional Compensation:</t>
    </r>
    <r>
      <rPr>
        <sz val="12"/>
        <color theme="1"/>
        <rFont val="Arial"/>
        <family val="2"/>
      </rPr>
      <t xml:space="preserve"> PLC and GLAD professional development, collaboration, planning, data analysis, academic conferences
</t>
    </r>
    <r>
      <rPr>
        <u val="singleAccounting"/>
        <sz val="12"/>
        <color theme="1"/>
        <rFont val="Arial"/>
        <family val="2"/>
      </rPr>
      <t>Staff include:</t>
    </r>
    <r>
      <rPr>
        <sz val="12"/>
        <color theme="1"/>
        <rFont val="Arial"/>
        <family val="2"/>
      </rPr>
      <t xml:space="preserve"> teachers, instructional coach, administrators</t>
    </r>
  </si>
  <si>
    <t xml:space="preserve"> </t>
  </si>
  <si>
    <t>I don't see a budgeted item for this. Does it belong in OC 5200? (KS)
Moved to 5800 (DD)</t>
  </si>
  <si>
    <t>LETRS training is not in the BRRF. Please align. (EF)
Removed (DD)</t>
  </si>
  <si>
    <t>SIPPS training was removed from the BRRF. Please Align. (EF)
Removed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</si>
</sst>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22"/>
      <name val="Arial"/>
      <family val="2"/>
    </font>
    <font>
      <b/>
      <sz val="20"/>
      <color theme="1"/>
      <name val="Arial"/>
      <family val="2"/>
    </font>
    <font>
      <b/>
      <sz val="11"/>
      <color theme="3"/>
      <name val="Arial"/>
      <family val="2"/>
    </font>
    <font>
      <b/>
      <sz val="12"/>
      <name val="Arial"/>
      <family val="2"/>
    </font>
    <font>
      <b/>
      <sz val="12"/>
      <color theme="3"/>
      <name val="Calibri"/>
      <family val="2"/>
      <scheme val="minor"/>
    </font>
    <font>
      <sz val="11"/>
      <color theme="1"/>
      <name val="Calibri"/>
      <family val="2"/>
      <scheme val="minor"/>
    </font>
    <font>
      <b/>
      <sz val="12"/>
      <color theme="1"/>
      <name val="Arial"/>
      <family val="2"/>
    </font>
    <font>
      <sz val="16"/>
      <name val="Arial"/>
      <family val="2"/>
    </font>
    <font>
      <b/>
      <sz val="14"/>
      <name val="Arial"/>
      <family val="2"/>
    </font>
    <font>
      <sz val="12"/>
      <name val="Arial"/>
      <family val="2"/>
    </font>
    <font>
      <sz val="9"/>
      <color indexed="81"/>
      <name val="Tahoma"/>
      <family val="2"/>
    </font>
    <font>
      <b/>
      <sz val="12"/>
      <color theme="1"/>
      <name val="Arial"/>
      <family val="2"/>
    </font>
    <font>
      <sz val="12"/>
      <color theme="1" tint="0.14999847407452621"/>
      <name val="Arial"/>
      <family val="2"/>
    </font>
    <font>
      <b/>
      <sz val="20"/>
      <name val="Arial"/>
      <family val="2"/>
    </font>
    <font>
      <sz val="12"/>
      <color theme="3"/>
      <name val="Calibri"/>
      <family val="2"/>
      <scheme val="minor"/>
    </font>
    <font>
      <b/>
      <sz val="12"/>
      <color rgb="FF000000"/>
      <name val="Arial"/>
      <family val="2"/>
    </font>
    <font>
      <sz val="11"/>
      <color rgb="FF000000"/>
      <name val="Calibri"/>
      <family val="2"/>
      <scheme val="minor"/>
    </font>
    <font>
      <sz val="12"/>
      <color rgb="FF000000"/>
      <name val="Arial"/>
      <family val="2"/>
    </font>
    <font>
      <sz val="11"/>
      <color rgb="FFFF0000"/>
      <name val="Calibri"/>
      <family val="2"/>
      <scheme val="minor"/>
    </font>
    <font>
      <sz val="12"/>
      <color theme="1"/>
      <name val="Arial"/>
      <family val="2"/>
    </font>
    <font>
      <sz val="12"/>
      <color theme="1"/>
      <name val="Arial"/>
      <family val="2"/>
    </font>
    <font>
      <u/>
      <sz val="11"/>
      <color theme="10"/>
      <name val="Calibri"/>
      <family val="2"/>
      <scheme val="minor"/>
    </font>
    <font>
      <u/>
      <sz val="12"/>
      <color theme="1"/>
      <name val="Arial"/>
      <family val="2"/>
    </font>
    <font>
      <u val="singleAccounting"/>
      <sz val="12"/>
      <color theme="1"/>
      <name val="Arial"/>
      <family val="2"/>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rgb="FF000000"/>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000000"/>
      </bottom>
      <diagonal/>
    </border>
    <border>
      <left/>
      <right/>
      <top/>
      <bottom style="medium">
        <color indexed="64"/>
      </bottom>
      <diagonal/>
    </border>
  </borders>
  <cellStyleXfs count="11">
    <xf numFmtId="0" fontId="0" fillId="0" borderId="0"/>
    <xf numFmtId="0" fontId="6" fillId="0" borderId="1" applyNumberFormat="0" applyFill="0" applyBorder="0" applyAlignment="0" applyProtection="0"/>
    <xf numFmtId="0" fontId="7" fillId="0" borderId="2" applyNumberFormat="0" applyFill="0" applyBorder="0" applyAlignment="0" applyProtection="0"/>
    <xf numFmtId="0" fontId="8" fillId="0" borderId="3"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xf numFmtId="0" fontId="12" fillId="0" borderId="4" applyNumberFormat="0" applyFill="0" applyAlignment="0" applyProtection="0"/>
    <xf numFmtId="0" fontId="13" fillId="0" borderId="2" applyNumberForma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cellStyleXfs>
  <cellXfs count="81">
    <xf numFmtId="0" fontId="0" fillId="0" borderId="0" xfId="0"/>
    <xf numFmtId="0" fontId="10" fillId="0" borderId="0" xfId="4" applyFont="1" applyBorder="1"/>
    <xf numFmtId="0" fontId="5" fillId="0" borderId="0" xfId="0" applyFont="1"/>
    <xf numFmtId="0" fontId="9" fillId="0" borderId="0" xfId="2" applyFont="1" applyBorder="1" applyAlignment="1"/>
    <xf numFmtId="0" fontId="10" fillId="0" borderId="0" xfId="4" applyFont="1" applyBorder="1" applyAlignment="1">
      <alignment horizontal="left" vertical="top"/>
    </xf>
    <xf numFmtId="0" fontId="5" fillId="0" borderId="0" xfId="0" applyFont="1" applyAlignment="1">
      <alignment vertical="top"/>
    </xf>
    <xf numFmtId="0" fontId="9" fillId="3" borderId="5" xfId="0" applyFont="1" applyFill="1" applyBorder="1" applyAlignment="1">
      <alignment horizontal="center" vertical="center"/>
    </xf>
    <xf numFmtId="0" fontId="15" fillId="0" borderId="0" xfId="0" applyFont="1"/>
    <xf numFmtId="0" fontId="5" fillId="0" borderId="0" xfId="0" applyFont="1" applyAlignment="1">
      <alignment horizontal="left" vertical="top"/>
    </xf>
    <xf numFmtId="0" fontId="12" fillId="4" borderId="6" xfId="0" applyFont="1" applyFill="1" applyBorder="1" applyAlignment="1" applyProtection="1">
      <alignment horizontal="center" vertical="center" wrapText="1"/>
      <protection locked="0"/>
    </xf>
    <xf numFmtId="0" fontId="12" fillId="0" borderId="0" xfId="0" applyFont="1" applyAlignment="1">
      <alignment horizontal="center" vertical="center" shrinkToFit="1"/>
    </xf>
    <xf numFmtId="0" fontId="12" fillId="0" borderId="0" xfId="0" applyFont="1" applyAlignment="1">
      <alignment horizontal="left" vertical="center" wrapText="1"/>
    </xf>
    <xf numFmtId="0" fontId="9" fillId="5" borderId="0" xfId="6" applyFont="1" applyFill="1" applyBorder="1" applyAlignment="1" applyProtection="1">
      <alignment horizontal="left" vertical="center" wrapText="1"/>
    </xf>
    <xf numFmtId="0" fontId="12" fillId="0" borderId="0" xfId="6" applyBorder="1" applyAlignment="1" applyProtection="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0" borderId="0" xfId="0" applyFont="1" applyAlignment="1">
      <alignment vertical="center" wrapText="1"/>
    </xf>
    <xf numFmtId="0" fontId="17" fillId="0" borderId="0" xfId="0" applyFont="1" applyAlignment="1">
      <alignment horizontal="center" vertical="center" wrapText="1"/>
    </xf>
    <xf numFmtId="0" fontId="12" fillId="4" borderId="6" xfId="0" applyFont="1" applyFill="1" applyBorder="1" applyAlignment="1" applyProtection="1">
      <alignment horizontal="left" vertical="center" wrapText="1"/>
      <protection locked="0"/>
    </xf>
    <xf numFmtId="0" fontId="3" fillId="0" borderId="0" xfId="0" applyFont="1"/>
    <xf numFmtId="0" fontId="12" fillId="2" borderId="0" xfId="0" applyFont="1" applyFill="1" applyAlignment="1">
      <alignment horizontal="center"/>
    </xf>
    <xf numFmtId="0" fontId="3" fillId="0" borderId="0" xfId="0" applyFont="1" applyAlignment="1">
      <alignment horizontal="left" vertical="top"/>
    </xf>
    <xf numFmtId="0" fontId="9" fillId="0" borderId="0" xfId="0" applyFont="1"/>
    <xf numFmtId="0" fontId="18" fillId="2" borderId="7" xfId="0" applyFont="1" applyFill="1" applyBorder="1"/>
    <xf numFmtId="0" fontId="18" fillId="2" borderId="8" xfId="0" applyFont="1" applyFill="1" applyBorder="1"/>
    <xf numFmtId="0" fontId="6" fillId="0" borderId="0" xfId="3" applyFont="1" applyBorder="1"/>
    <xf numFmtId="0" fontId="6" fillId="0" borderId="0" xfId="2" applyFont="1" applyBorder="1" applyAlignment="1"/>
    <xf numFmtId="0" fontId="19" fillId="0" borderId="0" xfId="2" applyFont="1" applyBorder="1" applyAlignment="1"/>
    <xf numFmtId="0" fontId="15" fillId="0" borderId="0" xfId="3" applyFont="1" applyBorder="1"/>
    <xf numFmtId="0" fontId="20" fillId="0" borderId="0" xfId="4" applyFont="1" applyBorder="1"/>
    <xf numFmtId="0" fontId="19" fillId="0" borderId="0" xfId="3" applyFont="1" applyBorder="1"/>
    <xf numFmtId="0" fontId="22" fillId="0" borderId="0" xfId="0" applyFont="1"/>
    <xf numFmtId="0" fontId="21" fillId="0" borderId="0" xfId="0" applyFont="1"/>
    <xf numFmtId="0" fontId="24" fillId="0" borderId="0" xfId="0" applyFont="1" applyAlignment="1">
      <alignment vertical="center"/>
    </xf>
    <xf numFmtId="0" fontId="21" fillId="6" borderId="0" xfId="0" applyFont="1" applyFill="1" applyAlignment="1">
      <alignment horizontal="center"/>
    </xf>
    <xf numFmtId="0" fontId="23"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top" wrapText="1"/>
    </xf>
    <xf numFmtId="0" fontId="4" fillId="0" borderId="0" xfId="5" applyNumberFormat="1" applyFont="1" applyBorder="1" applyAlignment="1" applyProtection="1">
      <alignment horizontal="right" vertical="center"/>
    </xf>
    <xf numFmtId="0" fontId="3" fillId="0" borderId="0" xfId="5" applyNumberFormat="1" applyFont="1" applyBorder="1" applyAlignment="1" applyProtection="1">
      <alignment horizontal="right" vertical="center"/>
    </xf>
    <xf numFmtId="0" fontId="9" fillId="0" borderId="0" xfId="5" applyNumberFormat="1" applyFont="1" applyBorder="1" applyAlignment="1" applyProtection="1">
      <alignment vertical="center"/>
    </xf>
    <xf numFmtId="10" fontId="4" fillId="0" borderId="0" xfId="9" applyNumberFormat="1" applyFont="1" applyBorder="1" applyAlignment="1" applyProtection="1">
      <alignment horizontal="right" vertical="center"/>
    </xf>
    <xf numFmtId="0" fontId="9" fillId="0" borderId="0" xfId="0" applyFont="1" applyAlignment="1">
      <alignment horizontal="center" vertical="top" wrapText="1"/>
    </xf>
    <xf numFmtId="44" fontId="1" fillId="0" borderId="0" xfId="5" applyFont="1" applyBorder="1" applyAlignment="1" applyProtection="1">
      <alignment horizontal="right" vertical="center"/>
    </xf>
    <xf numFmtId="0" fontId="1" fillId="0" borderId="0" xfId="5" applyNumberFormat="1" applyFont="1" applyBorder="1" applyAlignment="1" applyProtection="1">
      <alignment horizontal="right" vertical="center"/>
    </xf>
    <xf numFmtId="0" fontId="9" fillId="0" borderId="0" xfId="0" applyFont="1" applyAlignment="1">
      <alignment vertical="top" wrapText="1"/>
    </xf>
    <xf numFmtId="164" fontId="4" fillId="0" borderId="0" xfId="5" applyNumberFormat="1" applyFont="1" applyBorder="1" applyAlignment="1" applyProtection="1">
      <alignment horizontal="right" vertical="center"/>
    </xf>
    <xf numFmtId="164" fontId="25" fillId="0" borderId="0" xfId="5" applyNumberFormat="1" applyFont="1" applyBorder="1" applyAlignment="1" applyProtection="1">
      <alignment vertical="center"/>
    </xf>
    <xf numFmtId="164" fontId="9" fillId="0" borderId="0" xfId="5" applyNumberFormat="1" applyFont="1" applyBorder="1" applyAlignment="1" applyProtection="1">
      <alignment vertical="center"/>
    </xf>
    <xf numFmtId="164" fontId="3" fillId="0" borderId="0" xfId="5" applyNumberFormat="1" applyFont="1" applyBorder="1" applyAlignment="1" applyProtection="1">
      <alignment horizontal="right" vertical="center" shrinkToFit="1"/>
    </xf>
    <xf numFmtId="164" fontId="3" fillId="0" borderId="0" xfId="5" applyNumberFormat="1" applyFont="1" applyBorder="1" applyAlignment="1" applyProtection="1">
      <alignment horizontal="right" vertical="center" shrinkToFit="1"/>
      <protection locked="0"/>
    </xf>
    <xf numFmtId="164" fontId="15" fillId="5" borderId="0" xfId="5" applyNumberFormat="1" applyFont="1" applyFill="1" applyBorder="1" applyAlignment="1" applyProtection="1">
      <alignment horizontal="right" vertical="center" shrinkToFit="1"/>
    </xf>
    <xf numFmtId="164" fontId="3" fillId="5" borderId="0" xfId="5" applyNumberFormat="1" applyFont="1" applyFill="1" applyBorder="1" applyAlignment="1" applyProtection="1">
      <alignment horizontal="right" vertical="center" shrinkToFit="1"/>
    </xf>
    <xf numFmtId="164" fontId="26" fillId="0" borderId="0" xfId="5" applyNumberFormat="1" applyFont="1" applyBorder="1" applyAlignment="1" applyProtection="1">
      <alignment vertical="center"/>
    </xf>
    <xf numFmtId="10" fontId="1" fillId="0" borderId="0" xfId="9" applyNumberFormat="1" applyFont="1" applyBorder="1" applyAlignment="1" applyProtection="1">
      <alignment horizontal="right" vertical="center"/>
    </xf>
    <xf numFmtId="0" fontId="27" fillId="0" borderId="0" xfId="10"/>
    <xf numFmtId="0" fontId="1" fillId="0" borderId="0" xfId="5" applyNumberFormat="1" applyFont="1" applyBorder="1" applyAlignment="1" applyProtection="1">
      <alignment horizontal="right" vertical="center" wrapText="1"/>
    </xf>
    <xf numFmtId="44" fontId="1" fillId="0" borderId="0" xfId="5" applyFont="1" applyBorder="1" applyAlignment="1" applyProtection="1">
      <alignment horizontal="right" vertical="center" wrapText="1"/>
    </xf>
    <xf numFmtId="0" fontId="0" fillId="0" borderId="9" xfId="0" applyBorder="1"/>
    <xf numFmtId="0" fontId="0" fillId="7" borderId="0" xfId="0" applyFill="1" applyAlignment="1">
      <alignment wrapText="1"/>
    </xf>
    <xf numFmtId="164" fontId="1" fillId="0" borderId="0" xfId="5" applyNumberFormat="1" applyFont="1" applyBorder="1" applyAlignment="1" applyProtection="1">
      <alignment horizontal="right" vertical="center"/>
    </xf>
    <xf numFmtId="0" fontId="12" fillId="0" borderId="0" xfId="0" applyFont="1" applyAlignment="1">
      <alignment horizontal="center" vertical="center" wrapText="1"/>
    </xf>
    <xf numFmtId="164" fontId="1" fillId="0" borderId="0" xfId="5" applyNumberFormat="1" applyFont="1" applyBorder="1" applyAlignment="1" applyProtection="1">
      <alignment vertical="center"/>
    </xf>
    <xf numFmtId="0" fontId="1" fillId="0" borderId="0" xfId="0" applyFont="1" applyAlignment="1">
      <alignment vertical="top"/>
    </xf>
    <xf numFmtId="0" fontId="1" fillId="0" borderId="0" xfId="0" applyFont="1"/>
    <xf numFmtId="44" fontId="1" fillId="8" borderId="0" xfId="5" applyFont="1" applyFill="1" applyBorder="1" applyAlignment="1" applyProtection="1">
      <alignment horizontal="right" vertical="center" wrapText="1"/>
    </xf>
    <xf numFmtId="0" fontId="1" fillId="8" borderId="0" xfId="5" applyNumberFormat="1" applyFont="1" applyFill="1" applyBorder="1" applyAlignment="1" applyProtection="1">
      <alignment horizontal="right" vertical="center"/>
    </xf>
    <xf numFmtId="164" fontId="26" fillId="8" borderId="0" xfId="5" applyNumberFormat="1" applyFont="1" applyFill="1" applyBorder="1" applyAlignment="1" applyProtection="1">
      <alignment vertical="center"/>
    </xf>
    <xf numFmtId="0" fontId="1" fillId="8" borderId="0" xfId="5" applyNumberFormat="1" applyFont="1" applyFill="1" applyBorder="1" applyAlignment="1" applyProtection="1">
      <alignment horizontal="right" vertical="center" wrapText="1"/>
    </xf>
    <xf numFmtId="44" fontId="1" fillId="0" borderId="0" xfId="5" applyFont="1" applyFill="1" applyBorder="1" applyAlignment="1" applyProtection="1">
      <alignment horizontal="right" vertical="center" wrapText="1"/>
    </xf>
    <xf numFmtId="0" fontId="0" fillId="0" borderId="9" xfId="0" applyBorder="1" applyAlignment="1">
      <alignment vertical="center" wrapText="1"/>
    </xf>
    <xf numFmtId="0" fontId="0" fillId="0" borderId="0" xfId="0" applyAlignment="1">
      <alignment wrapText="1"/>
    </xf>
    <xf numFmtId="0" fontId="12" fillId="7" borderId="5" xfId="0" applyFont="1" applyFill="1" applyBorder="1" applyAlignment="1" applyProtection="1">
      <alignment horizontal="center" vertical="center" wrapText="1"/>
      <protection locked="0"/>
    </xf>
    <xf numFmtId="164" fontId="3" fillId="7" borderId="0" xfId="5" applyNumberFormat="1" applyFont="1" applyFill="1" applyBorder="1" applyAlignment="1" applyProtection="1">
      <alignment horizontal="right" vertical="center" shrinkToFit="1"/>
    </xf>
    <xf numFmtId="164" fontId="2" fillId="7" borderId="0" xfId="9" applyNumberFormat="1" applyFont="1" applyFill="1" applyBorder="1" applyAlignment="1" applyProtection="1">
      <alignment horizontal="right" vertical="center"/>
    </xf>
    <xf numFmtId="164" fontId="15" fillId="7" borderId="0" xfId="5" applyNumberFormat="1" applyFont="1" applyFill="1" applyBorder="1" applyAlignment="1" applyProtection="1">
      <alignment horizontal="right" vertical="center" shrinkToFit="1"/>
    </xf>
    <xf numFmtId="0" fontId="0" fillId="7" borderId="0" xfId="0" applyFill="1" applyAlignment="1">
      <alignment horizontal="left" vertical="center" wrapText="1"/>
    </xf>
    <xf numFmtId="0" fontId="0" fillId="0" borderId="10" xfId="0" applyBorder="1" applyAlignment="1">
      <alignment wrapText="1"/>
    </xf>
    <xf numFmtId="0" fontId="0" fillId="9" borderId="0" xfId="0" applyFill="1"/>
  </cellXfs>
  <cellStyles count="11">
    <cellStyle name="Currency" xfId="5" builtinId="4"/>
    <cellStyle name="Heading 1" xfId="1" builtinId="16" customBuiltin="1"/>
    <cellStyle name="Heading 2" xfId="2" builtinId="17" customBuiltin="1"/>
    <cellStyle name="Heading 2 2" xfId="7" xr:uid="{DA76664F-FEEE-4416-8D14-10C0340D08AF}"/>
    <cellStyle name="Heading 3" xfId="3" builtinId="18"/>
    <cellStyle name="Heading 4" xfId="4" builtinId="19"/>
    <cellStyle name="Heading 4 2" xfId="8" xr:uid="{DA8330AA-6FF0-48A5-AC9C-166FCC1468A7}"/>
    <cellStyle name="Hyperlink" xfId="10" builtinId="8"/>
    <cellStyle name="Normal" xfId="0" builtinId="0"/>
    <cellStyle name="Percent" xfId="9" builtinId="5"/>
    <cellStyle name="Total" xfId="6" builtinId="25"/>
  </cellStyles>
  <dxfs count="55">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rgb="FF000000"/>
        </bottom>
      </border>
    </dxf>
    <dxf>
      <border diagonalUp="0" diagonalDown="0">
        <left/>
        <right/>
        <top/>
        <bottom/>
        <vertical/>
        <horizontal/>
      </border>
    </dxf>
    <dxf>
      <font>
        <b val="0"/>
        <i val="0"/>
        <strike val="0"/>
        <condense val="0"/>
        <extend val="0"/>
        <outline val="0"/>
        <shadow val="0"/>
        <u val="none"/>
        <vertAlign val="baseline"/>
        <sz val="12"/>
        <color theme="1"/>
        <name val="Arial"/>
        <scheme val="none"/>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1" hidden="0"/>
    </dxf>
    <dxf>
      <border>
        <bottom style="medium">
          <color indexed="64"/>
        </bottom>
      </border>
    </dxf>
    <dxf>
      <border diagonalUp="0" diagonalDown="0">
        <left/>
        <right/>
        <top/>
        <bottom/>
        <vertical/>
        <horizontal/>
      </border>
    </dxf>
    <dxf>
      <font>
        <b/>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1"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bottom" textRotation="0" wrapText="0" indent="0" justifyLastLine="0" shrinkToFit="1" readingOrder="0"/>
      <border diagonalUp="0" diagonalDown="0" outline="0">
        <left style="medium">
          <color indexed="64"/>
        </left>
        <right/>
        <top/>
        <bottom/>
      </border>
      <protection locked="1" hidden="0"/>
    </dxf>
    <dxf>
      <font>
        <b val="0"/>
        <i val="0"/>
        <strike val="0"/>
        <condense val="0"/>
        <extend val="0"/>
        <outline val="0"/>
        <shadow val="0"/>
        <u val="none"/>
        <vertAlign val="baseline"/>
        <sz val="12"/>
        <color theme="1"/>
        <name val="Arial"/>
        <family val="2"/>
        <scheme val="none"/>
      </font>
      <numFmt numFmtId="164" formatCode="&quot;$&quot;#,##0.00"/>
      <fill>
        <patternFill patternType="none">
          <fgColor indexed="64"/>
          <bgColor theme="5" tint="0.79998168889431442"/>
        </patternFill>
      </fill>
      <alignment horizontal="right" vertical="center" textRotation="0" wrapText="0" indent="0" justifyLastLine="0" shrinkToFit="1"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1" readingOrder="0"/>
      <border diagonalUp="0" diagonalDown="0" outline="0">
        <left style="thick">
          <color indexed="64"/>
        </left>
        <right style="medium">
          <color indexed="64"/>
        </right>
        <top/>
        <bottom/>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1"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font>
        <strike val="0"/>
        <outline val="0"/>
        <shadow val="0"/>
        <u val="none"/>
        <vertAlign val="baseline"/>
        <name val="Arial"/>
        <family val="2"/>
        <scheme val="none"/>
      </font>
      <alignment vertical="center" textRotation="0" indent="0" justifyLastLine="0" readingOrder="0"/>
      <protection locked="0" hidden="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right/>
        <top/>
        <bottom/>
        <vertical/>
        <horizontal/>
      </border>
      <protection locked="0" hidden="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border outline="0">
        <bottom style="thin">
          <color indexed="64"/>
        </bottom>
      </border>
    </dxf>
    <dxf>
      <font>
        <b val="0"/>
        <i val="0"/>
        <strike val="0"/>
        <condense val="0"/>
        <extend val="0"/>
        <outline val="0"/>
        <shadow val="0"/>
        <u val="none"/>
        <vertAlign val="baseline"/>
        <sz val="12"/>
        <color theme="1" tint="0.14999847407452621"/>
        <name val="Arial"/>
        <family val="2"/>
        <scheme val="none"/>
      </font>
      <fill>
        <patternFill patternType="solid">
          <fgColor indexed="64"/>
          <bgColor theme="0" tint="-0.14999847407452621"/>
        </patternFill>
      </fill>
      <border diagonalUp="0" diagonalDown="0" outline="0">
        <left style="thin">
          <color indexed="64"/>
        </left>
        <right style="thin">
          <color indexed="64"/>
        </right>
        <top/>
        <bottom/>
      </border>
      <protection locked="1" hidden="0"/>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0EC20D-2507-4C24-BB13-46D3012365C8}" name="Table1" displayName="Table1" ref="A5:B12" totalsRowShown="0" headerRowDxfId="54" dataDxfId="52" headerRowBorderDxfId="53">
  <autoFilter ref="A5:B12" xr:uid="{0B42C08B-5AD8-4019-B845-13A3F4505122}"/>
  <tableColumns count="2">
    <tableColumn id="1" xr3:uid="{AAD57F93-628A-412D-9A9C-07438F8E26EA}" name="LEA Information" dataDxfId="51"/>
    <tableColumn id="2" xr3:uid="{A735736F-9F31-4234-8079-C1849500F03B}" name="Please Type LEA Information Below" dataDxfId="5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932CE3-9B16-448E-B1F4-60F34D68586B}" name="Table2" displayName="Table2" ref="A6:I17" headerRowDxfId="49" dataDxfId="47" totalsRowDxfId="46" headerRowBorderDxfId="48">
  <tableColumns count="9">
    <tableColumn id="1" xr3:uid="{032ED81F-7981-44E5-9B48-A80BA730CA2C}" name="Object Code" totalsRowLabel="Total" dataDxfId="45" totalsRowDxfId="44"/>
    <tableColumn id="13" xr3:uid="{9A696A43-08FA-4F53-9059-F553B326928C}" name="Object Code Description" dataDxfId="43" totalsRowDxfId="42"/>
    <tableColumn id="4" xr3:uid="{D8C0E58D-5D91-4846-A0BD-B3FD78B6F252}" name="Approved Implementation Year 3 Budget" dataDxfId="41" totalsRowDxfId="40"/>
    <tableColumn id="6" xr3:uid="{44A13F71-B11D-4ECC-9B22-AFB3B2C95AE5}" name="Quarter 1 Expenditures" dataDxfId="39" totalsRowDxfId="38" dataCellStyle="Currency"/>
    <tableColumn id="7" xr3:uid="{6B8A10BE-BB76-4B86-986E-93C7C15F0C42}" name="Quarter 2 Expenditures" dataDxfId="37" totalsRowDxfId="36" dataCellStyle="Currency"/>
    <tableColumn id="8" xr3:uid="{45EE08D3-5E97-4EFD-81FF-7604205B3DFB}" name="Quarter 3 Expenditures" dataDxfId="35" totalsRowDxfId="34" dataCellStyle="Currency"/>
    <tableColumn id="9" xr3:uid="{291F2012-EFD7-4DE5-91A7-04D6BA4F4B3F}" name="Quarter 4 Expenditures" dataDxfId="33" totalsRowDxfId="32" dataCellStyle="Currency"/>
    <tableColumn id="10" xr3:uid="{C8801C3F-0472-49CB-BE3D-530C7DC5AED1}" name="Cumulative Expenditures" dataDxfId="31" totalsRowDxfId="30">
      <calculatedColumnFormula>SUM(Table2[[#This Row],[Quarter 1 Expenditures]:[Quarter 4 Expenditures]])</calculatedColumnFormula>
    </tableColumn>
    <tableColumn id="12" xr3:uid="{3F7B5347-68D9-4800-8C62-51184FAC6747}" name="Unspent Balance" totalsRowFunction="sum" dataDxfId="29" totalsRowDxfId="28">
      <calculatedColumnFormula>C7-H7</calculatedColumnFormula>
    </tableColumn>
  </tableColumns>
  <tableStyleInfo name="TableStyleLight21" showFirstColumn="0" showLastColumn="0" showRowStripes="1" showColumnStripes="0"/>
  <extLst>
    <ext xmlns:x14="http://schemas.microsoft.com/office/spreadsheetml/2009/9/main" uri="{504A1905-F514-4f6f-8877-14C23A59335A}">
      <x14:table altTextSummary="Quarterly expenditures by object code and grant year budget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94E3E7-B0B3-46D9-ADE1-AE10C42B3B4B}" name="Table33" displayName="Table33" ref="A6:F77" totalsRowShown="0" headerRowDxfId="27" headerRowBorderDxfId="26">
  <autoFilter ref="A6:F77" xr:uid="{58ADEB64-B695-41C0-8E2B-363428D76AC0}"/>
  <tableColumns count="6">
    <tableColumn id="1" xr3:uid="{6BB967E6-DC7B-43FB-A935-01341AF2551A}" name="Object Code" dataDxfId="25"/>
    <tableColumn id="5" xr3:uid="{5CBFCC2E-77D3-46CB-A160-04D97A997904}" name="Object Code Description" dataDxfId="24"/>
    <tableColumn id="7" xr3:uid="{24CF59BB-B473-4D3D-BF7C-D7ABD362F201}" name="Description" dataDxfId="23" dataCellStyle="Currency"/>
    <tableColumn id="6" xr3:uid="{B42AED7F-CB9E-4775-9310-FF51427DBC90}" name="School Site or LEA Name" dataDxfId="22" dataCellStyle="Currency"/>
    <tableColumn id="3" xr3:uid="{A9CA38AE-9BFC-4647-A1FA-32FD22CD388A}" name=" Expenditures " dataDxfId="21" dataCellStyle="Currency"/>
    <tableColumn id="4" xr3:uid="{A8884C70-4C75-4E00-AA43-50019B17439C}" name="CDE Comments"/>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42B420-3962-441F-8C24-07852F47EF12}" name="Table35" displayName="Table35" ref="A6:F77" totalsRowShown="0" headerRowDxfId="20" headerRowBorderDxfId="19">
  <autoFilter ref="A6:F77" xr:uid="{724F8C28-F45B-42DE-BFD3-F26BBEDCCA49}"/>
  <tableColumns count="6">
    <tableColumn id="1" xr3:uid="{DABCDCE1-4FC9-4522-B887-3339349A4B2F}" name="Object Code" dataDxfId="18"/>
    <tableColumn id="5" xr3:uid="{A8D312C0-97DE-42A0-BAF7-678D2E8C1674}" name="Object Code Description" dataDxfId="17"/>
    <tableColumn id="7" xr3:uid="{B77725DE-E606-4A9A-AB9A-034AB003F043}" name="Description" dataDxfId="16" dataCellStyle="Currency"/>
    <tableColumn id="6" xr3:uid="{F28FDFA8-A4E7-4018-9BD9-75633E2D1679}" name="School Site or LEA Name" dataDxfId="15" dataCellStyle="Currency"/>
    <tableColumn id="3" xr3:uid="{4095D392-EC81-4664-A1EF-F994EC79D766}" name=" Expenditures " dataDxfId="14" dataCellStyle="Currency"/>
    <tableColumn id="2" xr3:uid="{DD70EAFA-E6B3-43DB-A50E-FD6885D066C9}" name="CDE Comments"/>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41244F-E1A7-4DB9-B723-1694F535CF16}" name="Table356" displayName="Table356" ref="A6:F77" totalsRowShown="0" headerRowDxfId="13" headerRowBorderDxfId="12">
  <autoFilter ref="A6:F77" xr:uid="{F64623EF-75C6-49D2-AE90-CDF2A8FAB1D4}"/>
  <tableColumns count="6">
    <tableColumn id="1" xr3:uid="{C6F4BC9C-60EA-4926-86AB-E993081DB521}" name="Object Code" dataDxfId="11"/>
    <tableColumn id="5" xr3:uid="{99486D24-D6CD-4A62-B910-4B41A795EA14}" name="Object Code Description" dataDxfId="10"/>
    <tableColumn id="7" xr3:uid="{8E74E9BA-A6B1-416D-A962-8F775D03F8E5}" name="Description" dataDxfId="9" dataCellStyle="Currency"/>
    <tableColumn id="6" xr3:uid="{C4F4711D-0AB8-44F0-8A71-2394480A40A1}" name="School Site or LEA Name" dataDxfId="8" dataCellStyle="Currency"/>
    <tableColumn id="3" xr3:uid="{4767635B-ABED-4D18-A919-EB996BC0393C}" name=" Expenditures " dataDxfId="7" dataCellStyle="Currency"/>
    <tableColumn id="2" xr3:uid="{C12BCFED-CCD6-4443-8553-1584C37301C1}" name="CDE Comment 5/9"/>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2DC272-A4BD-46C6-80E6-13EA9DDF67AD}" name="Table3567" displayName="Table3567" ref="A6:E17" totalsRowShown="0" headerRowDxfId="6" headerRowBorderDxfId="5">
  <tableColumns count="5">
    <tableColumn id="1" xr3:uid="{59806205-F0A7-4E8C-8B4D-C82DD0F78391}" name="Object Code" dataDxfId="4"/>
    <tableColumn id="5" xr3:uid="{BB59015E-3151-49B6-8273-9001DC3E60E8}" name="Object Code Description" dataDxfId="3"/>
    <tableColumn id="7" xr3:uid="{1F189D51-5BD7-49F1-B00F-9B69B9F01FA8}" name="Description" dataDxfId="2" dataCellStyle="Currency"/>
    <tableColumn id="6" xr3:uid="{8C94852B-3BE1-4C2C-B6B7-B69A43B3173F}" name="School Site or LEA Name" dataDxfId="1" dataCellStyle="Currency"/>
    <tableColumn id="3" xr3:uid="{43605399-AE3C-4A8E-A2F1-977F68AE1071}" name=" Expenditures " dataDxfId="0" dataCellStyle="Currency"/>
  </tableColumns>
  <tableStyleInfo name="TableStyleMedium2" showFirstColumn="0" showLastColumn="0" showRowStripes="1" showColumnStripes="0"/>
  <extLst>
    <ext xmlns:x14="http://schemas.microsoft.com/office/spreadsheetml/2009/9/main" uri="{504A1905-F514-4f6f-8877-14C23A59335A}">
      <x14:table altTextSummary="Budget Revision Request Work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rasanchez@stocktonusd.net" TargetMode="External"/><Relationship Id="rId1" Type="http://schemas.openxmlformats.org/officeDocument/2006/relationships/hyperlink" Target="mailto:ddelprato@stocktonusd.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0E6D-4D56-498D-9FC1-13FE367260D4}">
  <dimension ref="A1:B17"/>
  <sheetViews>
    <sheetView zoomScaleNormal="100" workbookViewId="0"/>
  </sheetViews>
  <sheetFormatPr defaultRowHeight="14.6" x14ac:dyDescent="0.4"/>
  <cols>
    <col min="1" max="1" width="108.53515625" customWidth="1"/>
  </cols>
  <sheetData>
    <row r="1" spans="1:2" ht="27.45" x14ac:dyDescent="0.65">
      <c r="A1" s="27" t="s">
        <v>5</v>
      </c>
    </row>
    <row r="2" spans="1:2" ht="27.45" x14ac:dyDescent="0.65">
      <c r="A2" s="27" t="s">
        <v>56</v>
      </c>
    </row>
    <row r="3" spans="1:2" ht="15.45" x14ac:dyDescent="0.4">
      <c r="A3" s="21" t="s">
        <v>1</v>
      </c>
    </row>
    <row r="4" spans="1:2" ht="30.65" customHeight="1" x14ac:dyDescent="0.4">
      <c r="A4" s="23" t="s">
        <v>3</v>
      </c>
    </row>
    <row r="5" spans="1:2" ht="15.45" x14ac:dyDescent="0.4">
      <c r="A5" s="22" t="s">
        <v>4</v>
      </c>
    </row>
    <row r="6" spans="1:2" ht="111" customHeight="1" x14ac:dyDescent="0.4">
      <c r="A6" s="44" t="s">
        <v>46</v>
      </c>
      <c r="B6" s="33"/>
    </row>
    <row r="7" spans="1:2" ht="15.45" x14ac:dyDescent="0.4">
      <c r="A7" s="34" t="s">
        <v>43</v>
      </c>
      <c r="B7" s="33"/>
    </row>
    <row r="8" spans="1:2" ht="126.65" customHeight="1" x14ac:dyDescent="0.4">
      <c r="A8" s="38" t="s">
        <v>51</v>
      </c>
      <c r="B8" s="35"/>
    </row>
    <row r="9" spans="1:2" ht="173.5" customHeight="1" x14ac:dyDescent="0.4">
      <c r="A9" s="38" t="s">
        <v>52</v>
      </c>
      <c r="B9" s="35"/>
    </row>
    <row r="10" spans="1:2" ht="96" customHeight="1" x14ac:dyDescent="0.4">
      <c r="A10" s="47" t="s">
        <v>42</v>
      </c>
      <c r="B10" s="33"/>
    </row>
    <row r="11" spans="1:2" ht="15.45" x14ac:dyDescent="0.4">
      <c r="A11" s="36" t="s">
        <v>18</v>
      </c>
      <c r="B11" s="33"/>
    </row>
    <row r="12" spans="1:2" ht="31.5" customHeight="1" x14ac:dyDescent="0.4">
      <c r="A12" s="47" t="s">
        <v>55</v>
      </c>
      <c r="B12" s="33"/>
    </row>
    <row r="13" spans="1:2" ht="52" customHeight="1" x14ac:dyDescent="0.4">
      <c r="A13" s="39" t="s">
        <v>53</v>
      </c>
      <c r="B13" s="33"/>
    </row>
    <row r="14" spans="1:2" ht="66" customHeight="1" x14ac:dyDescent="0.4">
      <c r="A14" s="39" t="s">
        <v>54</v>
      </c>
      <c r="B14" s="33"/>
    </row>
    <row r="15" spans="1:2" ht="35.5" customHeight="1" x14ac:dyDescent="0.4">
      <c r="A15" s="39" t="s">
        <v>50</v>
      </c>
      <c r="B15" s="33"/>
    </row>
    <row r="16" spans="1:2" x14ac:dyDescent="0.4">
      <c r="A16" s="33"/>
      <c r="B16" s="33"/>
    </row>
    <row r="17" spans="1:2" ht="15" x14ac:dyDescent="0.4">
      <c r="A17" s="37"/>
      <c r="B17" s="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456E-0227-4DF5-8511-0525D632C8B2}">
  <dimension ref="A1:B12"/>
  <sheetViews>
    <sheetView zoomScaleNormal="100" workbookViewId="0">
      <selection activeCell="B15" sqref="B15"/>
    </sheetView>
  </sheetViews>
  <sheetFormatPr defaultRowHeight="14.6" x14ac:dyDescent="0.4"/>
  <cols>
    <col min="1" max="1" width="49.53515625" customWidth="1"/>
    <col min="2" max="2" width="50.3828125" customWidth="1"/>
  </cols>
  <sheetData>
    <row r="1" spans="1:2" ht="27.45" x14ac:dyDescent="0.65">
      <c r="A1" s="27" t="s">
        <v>32</v>
      </c>
    </row>
    <row r="2" spans="1:2" ht="15.45" x14ac:dyDescent="0.4">
      <c r="A2" s="30" t="s">
        <v>0</v>
      </c>
    </row>
    <row r="3" spans="1:2" ht="15.45" x14ac:dyDescent="0.4">
      <c r="A3" s="2" t="s">
        <v>1</v>
      </c>
    </row>
    <row r="4" spans="1:2" ht="32.5" customHeight="1" x14ac:dyDescent="0.4">
      <c r="A4" s="8" t="s">
        <v>3</v>
      </c>
    </row>
    <row r="5" spans="1:2" ht="30.65" customHeight="1" x14ac:dyDescent="0.4">
      <c r="A5" s="25" t="s">
        <v>34</v>
      </c>
      <c r="B5" s="26" t="s">
        <v>30</v>
      </c>
    </row>
    <row r="6" spans="1:2" ht="15.45" x14ac:dyDescent="0.4">
      <c r="A6" s="24" t="s">
        <v>31</v>
      </c>
      <c r="B6" s="7" t="s">
        <v>71</v>
      </c>
    </row>
    <row r="7" spans="1:2" ht="15.45" x14ac:dyDescent="0.4">
      <c r="A7" s="24" t="s">
        <v>13</v>
      </c>
      <c r="B7" s="7" t="s">
        <v>72</v>
      </c>
    </row>
    <row r="8" spans="1:2" ht="15.45" x14ac:dyDescent="0.4">
      <c r="A8" s="24" t="s">
        <v>14</v>
      </c>
      <c r="B8" s="7" t="s">
        <v>73</v>
      </c>
    </row>
    <row r="9" spans="1:2" ht="15.45" x14ac:dyDescent="0.4">
      <c r="A9" s="24" t="s">
        <v>15</v>
      </c>
      <c r="B9" s="57" t="s">
        <v>74</v>
      </c>
    </row>
    <row r="10" spans="1:2" ht="15.45" x14ac:dyDescent="0.4">
      <c r="A10" s="24" t="s">
        <v>29</v>
      </c>
      <c r="B10" s="7" t="s">
        <v>75</v>
      </c>
    </row>
    <row r="11" spans="1:2" ht="15.45" x14ac:dyDescent="0.4">
      <c r="A11" s="24" t="s">
        <v>16</v>
      </c>
      <c r="B11" s="7" t="s">
        <v>77</v>
      </c>
    </row>
    <row r="12" spans="1:2" ht="15.45" x14ac:dyDescent="0.4">
      <c r="A12" s="24" t="s">
        <v>17</v>
      </c>
      <c r="B12" s="57" t="s">
        <v>76</v>
      </c>
    </row>
  </sheetData>
  <hyperlinks>
    <hyperlink ref="B9" r:id="rId1" xr:uid="{825110BC-5B1A-4D1B-8AF6-08C033A85B9E}"/>
    <hyperlink ref="B12" r:id="rId2" xr:uid="{C049732C-4D50-47B0-AE6C-41323E1B1CB9}"/>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49470-A4AF-448F-B4A8-289A5151C7FF}">
  <dimension ref="A1:I17"/>
  <sheetViews>
    <sheetView zoomScaleNormal="100" workbookViewId="0">
      <selection activeCell="D6" sqref="D6"/>
    </sheetView>
  </sheetViews>
  <sheetFormatPr defaultRowHeight="14.6" x14ac:dyDescent="0.4"/>
  <cols>
    <col min="1" max="1" width="14.15234375" customWidth="1"/>
    <col min="2" max="2" width="22.69140625" customWidth="1"/>
    <col min="3" max="3" width="18.84375" customWidth="1"/>
    <col min="4" max="9" width="15.53515625" customWidth="1"/>
  </cols>
  <sheetData>
    <row r="1" spans="1:9" ht="27.45" x14ac:dyDescent="0.65">
      <c r="A1" s="27" t="s">
        <v>39</v>
      </c>
    </row>
    <row r="2" spans="1:9" ht="25.3" x14ac:dyDescent="0.6">
      <c r="A2" s="32" t="s">
        <v>57</v>
      </c>
    </row>
    <row r="3" spans="1:9" ht="15.45" x14ac:dyDescent="0.4">
      <c r="A3" s="30" t="s">
        <v>0</v>
      </c>
    </row>
    <row r="4" spans="1:9" ht="15.45" x14ac:dyDescent="0.4">
      <c r="A4" s="2" t="s">
        <v>1</v>
      </c>
    </row>
    <row r="5" spans="1:9" ht="30.65" customHeight="1" thickBot="1" x14ac:dyDescent="0.45">
      <c r="A5" s="8" t="s">
        <v>3</v>
      </c>
    </row>
    <row r="6" spans="1:9" ht="46.75" thickBot="1" x14ac:dyDescent="0.45">
      <c r="A6" s="17" t="s">
        <v>6</v>
      </c>
      <c r="B6" s="20" t="s">
        <v>7</v>
      </c>
      <c r="C6" s="74" t="s">
        <v>58</v>
      </c>
      <c r="D6" s="9" t="s">
        <v>21</v>
      </c>
      <c r="E6" s="17" t="s">
        <v>22</v>
      </c>
      <c r="F6" s="9" t="s">
        <v>23</v>
      </c>
      <c r="G6" s="17" t="s">
        <v>24</v>
      </c>
      <c r="H6" s="9" t="s">
        <v>25</v>
      </c>
      <c r="I6" s="17" t="s">
        <v>26</v>
      </c>
    </row>
    <row r="7" spans="1:9" ht="15.45" x14ac:dyDescent="0.4">
      <c r="A7" s="10">
        <v>1000</v>
      </c>
      <c r="B7" s="11" t="s">
        <v>8</v>
      </c>
      <c r="C7" s="75">
        <v>1217348.6000000001</v>
      </c>
      <c r="D7" s="52">
        <f>+Table33[[#This Row],[ Expenditures ]]+'4. Q1 Narrative Form'!E8+'4. Q1 Narrative Form'!E9+'4. Q1 Narrative Form'!E10+'4. Q1 Narrative Form'!E11+'4. Q1 Narrative Form'!E12+'4. Q1 Narrative Form'!E13</f>
        <v>99853.63</v>
      </c>
      <c r="E7" s="52">
        <f>+Table35[[#This Row],[ Expenditures ]]+'5. Q2 Narrative Form'!E8+'5. Q2 Narrative Form'!E9+'5. Q2 Narrative Form'!E10+'5. Q2 Narrative Form'!E11+'5. Q2 Narrative Form'!E12+'5. Q2 Narrative Form'!E13</f>
        <v>108083.45</v>
      </c>
      <c r="F7" s="52">
        <f>+Table356[[#This Row],[ Expenditures ]]+'6. Q3 Narrative Form'!E8+'6. Q3 Narrative Form'!E9+'6. Q3 Narrative Form'!E10+'6. Q3 Narrative Form'!E11+'6. Q3 Narrative Form'!E12+'6. Q3 Narrative Form'!E13</f>
        <v>182214.03</v>
      </c>
      <c r="G7" s="52">
        <v>0</v>
      </c>
      <c r="H7" s="51">
        <f>SUM(Table2[[#This Row],[Quarter 1 Expenditures]:[Quarter 4 Expenditures]])</f>
        <v>390151.11</v>
      </c>
      <c r="I7" s="51">
        <f>C7-H7</f>
        <v>827197.49000000011</v>
      </c>
    </row>
    <row r="8" spans="1:9" ht="15.45" x14ac:dyDescent="0.4">
      <c r="A8" s="10">
        <v>2000</v>
      </c>
      <c r="B8" s="11" t="s">
        <v>9</v>
      </c>
      <c r="C8" s="75">
        <v>190448.13</v>
      </c>
      <c r="D8" s="52">
        <f>+'4. Q1 Narrative Form'!E14+'4. Q1 Narrative Form'!E15+'4. Q1 Narrative Form'!E16+'4. Q1 Narrative Form'!E17+'4. Q1 Narrative Form'!E18+'4. Q1 Narrative Form'!E19+'4. Q1 Narrative Form'!E20</f>
        <v>23700.360000000004</v>
      </c>
      <c r="E8" s="52">
        <f>+'5. Q2 Narrative Form'!E14+'5. Q2 Narrative Form'!E15+'5. Q2 Narrative Form'!E16+'5. Q2 Narrative Form'!E17+'5. Q2 Narrative Form'!E18+'5. Q2 Narrative Form'!E19+'5. Q2 Narrative Form'!E20</f>
        <v>20950.230000000003</v>
      </c>
      <c r="F8" s="52">
        <f>+'6. Q3 Narrative Form'!E14+'6. Q3 Narrative Form'!E15+'6. Q3 Narrative Form'!E16+'6. Q3 Narrative Form'!E17+'6. Q3 Narrative Form'!E18+'6. Q3 Narrative Form'!E19+'6. Q3 Narrative Form'!E20</f>
        <v>31827.38</v>
      </c>
      <c r="G8" s="52">
        <v>0</v>
      </c>
      <c r="H8" s="51">
        <f>SUM(Table2[[#This Row],[Quarter 1 Expenditures]:[Quarter 4 Expenditures]])</f>
        <v>76477.970000000016</v>
      </c>
      <c r="I8" s="51">
        <f t="shared" ref="I8:I11" si="0">C8-H8</f>
        <v>113970.15999999999</v>
      </c>
    </row>
    <row r="9" spans="1:9" ht="15.45" x14ac:dyDescent="0.4">
      <c r="A9" s="10">
        <v>3000</v>
      </c>
      <c r="B9" s="11" t="s">
        <v>10</v>
      </c>
      <c r="C9" s="75">
        <v>211113.53</v>
      </c>
      <c r="D9" s="52">
        <f>+'4. Q1 Narrative Form'!E21+'4. Q1 Narrative Form'!E22+'4. Q1 Narrative Form'!E23+'4. Q1 Narrative Form'!E24+'4. Q1 Narrative Form'!E25+'4. Q1 Narrative Form'!E26+'4. Q1 Narrative Form'!E27</f>
        <v>22802.81</v>
      </c>
      <c r="E9" s="52">
        <f>+'5. Q2 Narrative Form'!E21+'5. Q2 Narrative Form'!E22+'5. Q2 Narrative Form'!E23+'5. Q2 Narrative Form'!E24+'5. Q2 Narrative Form'!E25+'5. Q2 Narrative Form'!E26+'5. Q2 Narrative Form'!E27</f>
        <v>25399.919999999998</v>
      </c>
      <c r="F9" s="52">
        <f>+'6. Q3 Narrative Form'!E21+'6. Q3 Narrative Form'!E22+'6. Q3 Narrative Form'!E23+'6. Q3 Narrative Form'!E24+'6. Q3 Narrative Form'!E25+'6. Q3 Narrative Form'!E26+'6. Q3 Narrative Form'!E27</f>
        <v>39816</v>
      </c>
      <c r="G9" s="52">
        <v>0</v>
      </c>
      <c r="H9" s="51">
        <f>SUM(Table2[[#This Row],[Quarter 1 Expenditures]:[Quarter 4 Expenditures]])</f>
        <v>88018.73</v>
      </c>
      <c r="I9" s="51">
        <f t="shared" si="0"/>
        <v>123094.8</v>
      </c>
    </row>
    <row r="10" spans="1:9" ht="15.45" x14ac:dyDescent="0.4">
      <c r="A10" s="10">
        <v>4000</v>
      </c>
      <c r="B10" s="11" t="s">
        <v>11</v>
      </c>
      <c r="C10" s="75">
        <v>433084.87</v>
      </c>
      <c r="D10" s="52">
        <f>+'4. Q1 Narrative Form'!E28+'4. Q1 Narrative Form'!E29+'4. Q1 Narrative Form'!E30+'4. Q1 Narrative Form'!E31+'4. Q1 Narrative Form'!E32+'4. Q1 Narrative Form'!E33+'4. Q1 Narrative Form'!E34</f>
        <v>0</v>
      </c>
      <c r="E10" s="52">
        <f>+'5. Q2 Narrative Form'!E28+'5. Q2 Narrative Form'!E29+'5. Q2 Narrative Form'!E30+'5. Q2 Narrative Form'!E31+'5. Q2 Narrative Form'!E32+'5. Q2 Narrative Form'!E33+'5. Q2 Narrative Form'!E34</f>
        <v>1763.1200000000001</v>
      </c>
      <c r="F10" s="52">
        <f>+'6. Q3 Narrative Form'!E28+'6. Q3 Narrative Form'!E29+'6. Q3 Narrative Form'!E30+'6. Q3 Narrative Form'!E31+'6. Q3 Narrative Form'!E32+'6. Q3 Narrative Form'!E33+'6. Q3 Narrative Form'!E34</f>
        <v>73029.01999999999</v>
      </c>
      <c r="G10" s="52">
        <v>0</v>
      </c>
      <c r="H10" s="51">
        <f>SUM(Table2[[#This Row],[Quarter 1 Expenditures]:[Quarter 4 Expenditures]])</f>
        <v>74792.139999999985</v>
      </c>
      <c r="I10" s="51">
        <f t="shared" si="0"/>
        <v>358292.73</v>
      </c>
    </row>
    <row r="11" spans="1:9" ht="92.6" x14ac:dyDescent="0.4">
      <c r="A11" s="10">
        <v>5000</v>
      </c>
      <c r="B11" s="11" t="s">
        <v>27</v>
      </c>
      <c r="C11" s="75">
        <v>0</v>
      </c>
      <c r="D11" s="52">
        <f>+'4. Q1 Narrative Form'!E35+'4. Q1 Narrative Form'!E36+'4. Q1 Narrative Form'!E37+'4. Q1 Narrative Form'!E38+'4. Q1 Narrative Form'!E39+'4. Q1 Narrative Form'!E40+'4. Q1 Narrative Form'!E41</f>
        <v>0</v>
      </c>
      <c r="E11" s="52">
        <f>+'5. Q2 Narrative Form'!E35+'5. Q2 Narrative Form'!E36+'5. Q2 Narrative Form'!E37+'5. Q2 Narrative Form'!E38+'5. Q2 Narrative Form'!E39+'5. Q2 Narrative Form'!E40+'5. Q2 Narrative Form'!E41</f>
        <v>0</v>
      </c>
      <c r="F11" s="52">
        <f>+'6. Q3 Narrative Form'!E35+'6. Q3 Narrative Form'!E36+'6. Q3 Narrative Form'!E37+'6. Q3 Narrative Form'!E38+'6. Q3 Narrative Form'!E39+'6. Q3 Narrative Form'!E40+'6. Q3 Narrative Form'!E41</f>
        <v>0</v>
      </c>
      <c r="G11" s="52">
        <v>0</v>
      </c>
      <c r="H11" s="51">
        <f>SUM(Table2[[#This Row],[Quarter 1 Expenditures]:[Quarter 4 Expenditures]])</f>
        <v>0</v>
      </c>
      <c r="I11" s="51">
        <f t="shared" si="0"/>
        <v>0</v>
      </c>
    </row>
    <row r="12" spans="1:9" ht="61.75" x14ac:dyDescent="0.4">
      <c r="A12" s="10">
        <v>5100</v>
      </c>
      <c r="B12" s="11" t="s">
        <v>40</v>
      </c>
      <c r="C12" s="75">
        <v>44146</v>
      </c>
      <c r="D12" s="52">
        <f>+'4. Q1 Narrative Form'!E42+'4. Q1 Narrative Form'!E43+'4. Q1 Narrative Form'!E44+'4. Q1 Narrative Form'!E45+'4. Q1 Narrative Form'!E46+'4. Q1 Narrative Form'!E47+'4. Q1 Narrative Form'!E48</f>
        <v>0</v>
      </c>
      <c r="E12" s="52">
        <f>+'5. Q2 Narrative Form'!E42+'5. Q2 Narrative Form'!E43+'5. Q2 Narrative Form'!E44+'5. Q2 Narrative Form'!E45+'5. Q2 Narrative Form'!E46+'5. Q2 Narrative Form'!E47+'5. Q2 Narrative Form'!E48</f>
        <v>21110.29</v>
      </c>
      <c r="F12" s="52">
        <f>+'6. Q3 Narrative Form'!E42+'6. Q3 Narrative Form'!E43+'6. Q3 Narrative Form'!E44+'6. Q3 Narrative Form'!E45+'6. Q3 Narrative Form'!E46+'6. Q3 Narrative Form'!E47+'6. Q3 Narrative Form'!E48</f>
        <v>3646</v>
      </c>
      <c r="G12" s="52">
        <v>0</v>
      </c>
      <c r="H12" s="51">
        <f>SUM(Table2[[#This Row],[Quarter 1 Expenditures]:[Quarter 4 Expenditures]])</f>
        <v>24756.29</v>
      </c>
      <c r="I12" s="51">
        <f>C12-H12</f>
        <v>19389.71</v>
      </c>
    </row>
    <row r="13" spans="1:9" ht="30.9" x14ac:dyDescent="0.4">
      <c r="A13" s="19">
        <v>5200</v>
      </c>
      <c r="B13" s="18" t="s">
        <v>48</v>
      </c>
      <c r="C13" s="75">
        <v>0</v>
      </c>
      <c r="D13" s="51">
        <f>+'4. Q1 Narrative Form'!E49+'4. Q1 Narrative Form'!E50+'4. Q1 Narrative Form'!E51+'4. Q1 Narrative Form'!E52+'4. Q1 Narrative Form'!E53+'4. Q1 Narrative Form'!E54+'4. Q1 Narrative Form'!E55</f>
        <v>0</v>
      </c>
      <c r="E13" s="51">
        <f>+'5. Q2 Narrative Form'!E49+'5. Q2 Narrative Form'!E50+'5. Q2 Narrative Form'!E51+'5. Q2 Narrative Form'!E52+'5. Q2 Narrative Form'!E53+'5. Q2 Narrative Form'!E54+'5. Q2 Narrative Form'!E55</f>
        <v>0</v>
      </c>
      <c r="F13" s="51">
        <f>+'6. Q3 Narrative Form'!E49+'6. Q3 Narrative Form'!E50+'6. Q3 Narrative Form'!E51+'6. Q3 Narrative Form'!E52+'6. Q3 Narrative Form'!E53+'6. Q3 Narrative Form'!E54+'6. Q3 Narrative Form'!E55</f>
        <v>0</v>
      </c>
      <c r="G13" s="51">
        <v>0</v>
      </c>
      <c r="H13" s="51">
        <f>SUM(Table2[[#This Row],[Quarter 1 Expenditures]:[Quarter 4 Expenditures]])</f>
        <v>0</v>
      </c>
      <c r="I13" s="51">
        <f t="shared" ref="I13" si="1">C13-H13</f>
        <v>0</v>
      </c>
    </row>
    <row r="14" spans="1:9" ht="46.3" x14ac:dyDescent="0.4">
      <c r="A14" s="19">
        <v>5800</v>
      </c>
      <c r="B14" s="18" t="s">
        <v>49</v>
      </c>
      <c r="C14" s="75">
        <v>253153</v>
      </c>
      <c r="D14" s="51">
        <f>+'4. Q1 Narrative Form'!E56+'4. Q1 Narrative Form'!E57+'4. Q1 Narrative Form'!E58+'4. Q1 Narrative Form'!E59+'4. Q1 Narrative Form'!E60+'4. Q1 Narrative Form'!E61+'4. Q1 Narrative Form'!E62</f>
        <v>6420</v>
      </c>
      <c r="E14" s="51">
        <f>+'5. Q2 Narrative Form'!E56+'5. Q2 Narrative Form'!E57+'5. Q2 Narrative Form'!E58+'5. Q2 Narrative Form'!E59+'5. Q2 Narrative Form'!E60+'5. Q2 Narrative Form'!E61+'5. Q2 Narrative Form'!E62</f>
        <v>24999.91</v>
      </c>
      <c r="F14" s="51">
        <f>+'6. Q3 Narrative Form'!E56+'6. Q3 Narrative Form'!E57+'6. Q3 Narrative Form'!E58+'6. Q3 Narrative Form'!E59+'6. Q3 Narrative Form'!E60+'6. Q3 Narrative Form'!E61+'6. Q3 Narrative Form'!E62</f>
        <v>26197</v>
      </c>
      <c r="G14" s="51">
        <v>0</v>
      </c>
      <c r="H14" s="51">
        <f>SUM(Table2[[#This Row],[Quarter 1 Expenditures]:[Quarter 4 Expenditures]])</f>
        <v>57616.91</v>
      </c>
      <c r="I14" s="51">
        <f>C14-H14</f>
        <v>195536.09</v>
      </c>
    </row>
    <row r="15" spans="1:9" ht="46.3" x14ac:dyDescent="0.4">
      <c r="A15" s="10">
        <v>6000</v>
      </c>
      <c r="B15" s="11" t="s">
        <v>44</v>
      </c>
      <c r="C15" s="75">
        <v>0</v>
      </c>
      <c r="D15" s="51">
        <f>+'4. Q1 Narrative Form'!E63+'4. Q1 Narrative Form'!E64+'4. Q1 Narrative Form'!E65+'4. Q1 Narrative Form'!E66+'4. Q1 Narrative Form'!E67+'4. Q1 Narrative Form'!E68+'4. Q1 Narrative Form'!E69</f>
        <v>0</v>
      </c>
      <c r="E15" s="51">
        <f>+'5. Q2 Narrative Form'!E63+'5. Q2 Narrative Form'!E64+'5. Q2 Narrative Form'!E65+'5. Q2 Narrative Form'!E66+'5. Q2 Narrative Form'!E67+'5. Q2 Narrative Form'!E68+'5. Q2 Narrative Form'!E69</f>
        <v>0</v>
      </c>
      <c r="F15" s="51">
        <f>+'6. Q3 Narrative Form'!E63+'6. Q3 Narrative Form'!E64+'6. Q3 Narrative Form'!E65+'6. Q3 Narrative Form'!E66+'6. Q3 Narrative Form'!E67+'6. Q3 Narrative Form'!E68+'6. Q3 Narrative Form'!E69</f>
        <v>0</v>
      </c>
      <c r="G15" s="51">
        <v>0</v>
      </c>
      <c r="H15" s="51">
        <f>SUM(Table2[[#This Row],[Quarter 1 Expenditures]:[Quarter 4 Expenditures]])</f>
        <v>0</v>
      </c>
      <c r="I15" s="51">
        <f t="shared" ref="I15:I16" si="2">C15-H15</f>
        <v>0</v>
      </c>
    </row>
    <row r="16" spans="1:9" ht="15.45" x14ac:dyDescent="0.4">
      <c r="A16" s="10">
        <v>7000</v>
      </c>
      <c r="B16" s="11" t="s">
        <v>41</v>
      </c>
      <c r="C16" s="76">
        <v>69407.520000000004</v>
      </c>
      <c r="D16" s="51">
        <f>+'4. Q1 Narrative Form'!E70+'4. Q1 Narrative Form'!E71+'4. Q1 Narrative Form'!E72+'4. Q1 Narrative Form'!E73+'4. Q1 Narrative Form'!E74+'4. Q1 Narrative Form'!E75+'4. Q1 Narrative Form'!E76</f>
        <v>4491.6000000000004</v>
      </c>
      <c r="E16" s="51">
        <f>+'5. Q2 Narrative Form'!E70+'5. Q2 Narrative Form'!E71+'5. Q2 Narrative Form'!E72+'5. Q2 Narrative Form'!E73+'5. Q2 Narrative Form'!E74+'5. Q2 Narrative Form'!E75+'5. Q2 Narrative Form'!E76</f>
        <v>4514.8599999999997</v>
      </c>
      <c r="F16" s="51">
        <f>+'6. Q3 Narrative Form'!E70+'6. Q3 Narrative Form'!E71+'6. Q3 Narrative Form'!E72+'6. Q3 Narrative Form'!E73+'6. Q3 Narrative Form'!E74+'6. Q3 Narrative Form'!E75+'6. Q3 Narrative Form'!E76</f>
        <v>10380.65</v>
      </c>
      <c r="G16" s="51">
        <v>0</v>
      </c>
      <c r="H16" s="51">
        <f>SUM(Table2[[#This Row],[Quarter 1 Expenditures]:[Quarter 4 Expenditures]])</f>
        <v>19387.11</v>
      </c>
      <c r="I16" s="51">
        <f t="shared" si="2"/>
        <v>50020.41</v>
      </c>
    </row>
    <row r="17" spans="1:9" ht="30.9" x14ac:dyDescent="0.4">
      <c r="A17" s="12" t="s">
        <v>33</v>
      </c>
      <c r="B17" s="12" t="s">
        <v>28</v>
      </c>
      <c r="C17" s="77">
        <f>SUM(C7:C16)</f>
        <v>2418701.65</v>
      </c>
      <c r="D17" s="53">
        <f t="shared" ref="D17:G17" si="3">SUM(D7:D16)</f>
        <v>157268.40000000002</v>
      </c>
      <c r="E17" s="53">
        <f t="shared" si="3"/>
        <v>206821.77999999997</v>
      </c>
      <c r="F17" s="53">
        <f t="shared" si="3"/>
        <v>367110.08</v>
      </c>
      <c r="G17" s="53">
        <f t="shared" si="3"/>
        <v>0</v>
      </c>
      <c r="H17" s="54">
        <f>SUM(Table2[[#This Row],[Quarter 1 Expenditures]:[Quarter 4 Expenditures]])</f>
        <v>731200.26</v>
      </c>
      <c r="I17" s="54">
        <f>C17-H17</f>
        <v>1687501.39</v>
      </c>
    </row>
  </sheetData>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6B22-90E8-4F8D-9F44-81CB2CEF4244}">
  <sheetPr>
    <tabColor theme="5" tint="0.79998168889431442"/>
  </sheetPr>
  <dimension ref="A1:F77"/>
  <sheetViews>
    <sheetView zoomScaleNormal="100" workbookViewId="0">
      <selection activeCell="E1" sqref="E1"/>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10.07421875" customWidth="1"/>
  </cols>
  <sheetData>
    <row r="1" spans="1:6" ht="27.45" x14ac:dyDescent="0.65">
      <c r="A1" s="28" t="s">
        <v>35</v>
      </c>
      <c r="B1" s="3"/>
    </row>
    <row r="2" spans="1:6" ht="25.3" x14ac:dyDescent="0.6">
      <c r="A2" s="29" t="s">
        <v>59</v>
      </c>
      <c r="B2" s="3"/>
    </row>
    <row r="3" spans="1:6" ht="15.9" x14ac:dyDescent="0.45">
      <c r="A3" s="30" t="s">
        <v>0</v>
      </c>
      <c r="B3" s="1"/>
    </row>
    <row r="4" spans="1:6" ht="15.9" x14ac:dyDescent="0.45">
      <c r="A4" s="66" t="s">
        <v>1</v>
      </c>
      <c r="B4" s="1"/>
    </row>
    <row r="5" spans="1:6" ht="30" customHeight="1" thickBot="1" x14ac:dyDescent="0.45">
      <c r="A5" s="65" t="s">
        <v>2</v>
      </c>
      <c r="B5" s="4"/>
    </row>
    <row r="6" spans="1:6" ht="29.6" thickBot="1" x14ac:dyDescent="0.45">
      <c r="A6" s="6" t="s">
        <v>6</v>
      </c>
      <c r="B6" s="14" t="s">
        <v>7</v>
      </c>
      <c r="C6" s="16" t="s">
        <v>47</v>
      </c>
      <c r="D6" s="15" t="s">
        <v>19</v>
      </c>
      <c r="E6" s="16" t="s">
        <v>20</v>
      </c>
      <c r="F6" s="79" t="s">
        <v>103</v>
      </c>
    </row>
    <row r="7" spans="1:6" ht="135" x14ac:dyDescent="0.4">
      <c r="A7" s="10">
        <v>1000</v>
      </c>
      <c r="B7" s="11" t="s">
        <v>8</v>
      </c>
      <c r="C7" s="58" t="s">
        <v>79</v>
      </c>
      <c r="D7" s="46" t="s">
        <v>63</v>
      </c>
      <c r="E7" s="62">
        <v>73186.240000000005</v>
      </c>
    </row>
    <row r="8" spans="1:6" ht="45" x14ac:dyDescent="0.4">
      <c r="A8" s="10">
        <v>1000</v>
      </c>
      <c r="B8" s="11" t="s">
        <v>8</v>
      </c>
      <c r="C8" s="59" t="s">
        <v>80</v>
      </c>
      <c r="D8" s="46" t="s">
        <v>64</v>
      </c>
      <c r="E8" s="55">
        <v>7000</v>
      </c>
    </row>
    <row r="9" spans="1:6" ht="145.75" x14ac:dyDescent="0.4">
      <c r="A9" s="10">
        <v>1000</v>
      </c>
      <c r="B9" s="11" t="s">
        <v>8</v>
      </c>
      <c r="C9" s="58" t="s">
        <v>104</v>
      </c>
      <c r="D9" s="46" t="s">
        <v>66</v>
      </c>
      <c r="E9" s="55">
        <v>3245.16</v>
      </c>
      <c r="F9" s="78" t="s">
        <v>109</v>
      </c>
    </row>
    <row r="10" spans="1:6" ht="116.6" x14ac:dyDescent="0.4">
      <c r="A10" s="10">
        <v>1000</v>
      </c>
      <c r="B10" s="11" t="s">
        <v>8</v>
      </c>
      <c r="C10" s="58" t="s">
        <v>105</v>
      </c>
      <c r="D10" s="46" t="s">
        <v>67</v>
      </c>
      <c r="E10" s="55">
        <v>395.22</v>
      </c>
      <c r="F10" s="78" t="s">
        <v>108</v>
      </c>
    </row>
    <row r="11" spans="1:6" ht="120" x14ac:dyDescent="0.4">
      <c r="A11" s="10">
        <v>1000</v>
      </c>
      <c r="B11" s="11" t="s">
        <v>8</v>
      </c>
      <c r="C11" s="58" t="s">
        <v>81</v>
      </c>
      <c r="D11" s="46" t="s">
        <v>68</v>
      </c>
      <c r="E11" s="55">
        <v>4400</v>
      </c>
      <c r="F11" s="80"/>
    </row>
    <row r="12" spans="1:6" ht="105" x14ac:dyDescent="0.4">
      <c r="A12" s="10">
        <v>1000</v>
      </c>
      <c r="B12" s="11" t="s">
        <v>8</v>
      </c>
      <c r="C12" s="58" t="s">
        <v>82</v>
      </c>
      <c r="D12" s="46" t="s">
        <v>69</v>
      </c>
      <c r="E12" s="55">
        <v>8798.9500000000007</v>
      </c>
    </row>
    <row r="13" spans="1:6" ht="120" x14ac:dyDescent="0.4">
      <c r="A13" s="10">
        <v>1000</v>
      </c>
      <c r="B13" s="11" t="s">
        <v>8</v>
      </c>
      <c r="C13" s="58" t="s">
        <v>83</v>
      </c>
      <c r="D13" s="46" t="s">
        <v>70</v>
      </c>
      <c r="E13" s="55">
        <v>2828.06</v>
      </c>
    </row>
    <row r="14" spans="1:6" ht="90" x14ac:dyDescent="0.4">
      <c r="A14" s="10">
        <v>2000</v>
      </c>
      <c r="B14" s="11" t="s">
        <v>9</v>
      </c>
      <c r="C14" s="58" t="s">
        <v>84</v>
      </c>
      <c r="D14" s="46" t="s">
        <v>63</v>
      </c>
      <c r="E14" s="62">
        <v>9684.11</v>
      </c>
    </row>
    <row r="15" spans="1:6" ht="15.45" x14ac:dyDescent="0.4">
      <c r="A15" s="10">
        <v>2000</v>
      </c>
      <c r="B15" s="11" t="s">
        <v>9</v>
      </c>
      <c r="C15" s="45"/>
      <c r="D15" s="46" t="s">
        <v>64</v>
      </c>
      <c r="E15" s="55">
        <v>0</v>
      </c>
    </row>
    <row r="16" spans="1:6" ht="60" x14ac:dyDescent="0.4">
      <c r="A16" s="10">
        <v>2000</v>
      </c>
      <c r="B16" s="11" t="s">
        <v>9</v>
      </c>
      <c r="C16" s="59" t="s">
        <v>87</v>
      </c>
      <c r="D16" s="46" t="s">
        <v>66</v>
      </c>
      <c r="E16" s="55">
        <v>7219.47</v>
      </c>
    </row>
    <row r="17" spans="1:5" ht="15.45" x14ac:dyDescent="0.4">
      <c r="A17" s="10">
        <v>2000</v>
      </c>
      <c r="B17" s="11" t="s">
        <v>9</v>
      </c>
      <c r="C17" s="59" t="s">
        <v>85</v>
      </c>
      <c r="D17" s="46" t="s">
        <v>67</v>
      </c>
      <c r="E17" s="55">
        <v>1984.62</v>
      </c>
    </row>
    <row r="18" spans="1:5" ht="75" x14ac:dyDescent="0.4">
      <c r="A18" s="10">
        <v>2000</v>
      </c>
      <c r="B18" s="11" t="s">
        <v>9</v>
      </c>
      <c r="C18" s="59" t="s">
        <v>86</v>
      </c>
      <c r="D18" s="46" t="s">
        <v>68</v>
      </c>
      <c r="E18" s="55">
        <v>254.97</v>
      </c>
    </row>
    <row r="19" spans="1:5" ht="60" x14ac:dyDescent="0.4">
      <c r="A19" s="10">
        <v>2000</v>
      </c>
      <c r="B19" s="11" t="s">
        <v>9</v>
      </c>
      <c r="C19" s="59" t="s">
        <v>87</v>
      </c>
      <c r="D19" s="46" t="s">
        <v>69</v>
      </c>
      <c r="E19" s="55">
        <v>1281.22</v>
      </c>
    </row>
    <row r="20" spans="1:5" ht="134.15" customHeight="1" x14ac:dyDescent="0.4">
      <c r="A20" s="10">
        <v>2000</v>
      </c>
      <c r="B20" s="11" t="s">
        <v>9</v>
      </c>
      <c r="C20" s="59" t="s">
        <v>87</v>
      </c>
      <c r="D20" s="46" t="s">
        <v>70</v>
      </c>
      <c r="E20" s="55">
        <v>3275.97</v>
      </c>
    </row>
    <row r="21" spans="1:5" ht="60" x14ac:dyDescent="0.4">
      <c r="A21" s="10">
        <v>3000</v>
      </c>
      <c r="B21" s="11" t="s">
        <v>10</v>
      </c>
      <c r="C21" s="58" t="s">
        <v>88</v>
      </c>
      <c r="D21" s="46" t="s">
        <v>63</v>
      </c>
      <c r="E21" s="62">
        <v>9232.83</v>
      </c>
    </row>
    <row r="22" spans="1:5" ht="60" x14ac:dyDescent="0.4">
      <c r="A22" s="10">
        <v>3000</v>
      </c>
      <c r="B22" s="11" t="s">
        <v>10</v>
      </c>
      <c r="C22" s="58" t="s">
        <v>88</v>
      </c>
      <c r="D22" s="46" t="s">
        <v>64</v>
      </c>
      <c r="E22" s="55">
        <v>344.89</v>
      </c>
    </row>
    <row r="23" spans="1:5" ht="60" x14ac:dyDescent="0.4">
      <c r="A23" s="10">
        <v>3000</v>
      </c>
      <c r="B23" s="11" t="s">
        <v>10</v>
      </c>
      <c r="C23" s="58" t="s">
        <v>88</v>
      </c>
      <c r="D23" s="46" t="s">
        <v>66</v>
      </c>
      <c r="E23" s="55">
        <v>6471.24</v>
      </c>
    </row>
    <row r="24" spans="1:5" ht="60" x14ac:dyDescent="0.4">
      <c r="A24" s="10">
        <v>3000</v>
      </c>
      <c r="B24" s="11" t="s">
        <v>10</v>
      </c>
      <c r="C24" s="58" t="s">
        <v>88</v>
      </c>
      <c r="D24" s="46" t="s">
        <v>67</v>
      </c>
      <c r="E24" s="55">
        <v>2005.68</v>
      </c>
    </row>
    <row r="25" spans="1:5" ht="60" x14ac:dyDescent="0.4">
      <c r="A25" s="10">
        <v>3000</v>
      </c>
      <c r="B25" s="11" t="s">
        <v>10</v>
      </c>
      <c r="C25" s="58" t="s">
        <v>88</v>
      </c>
      <c r="D25" s="46" t="s">
        <v>68</v>
      </c>
      <c r="E25" s="55">
        <v>0</v>
      </c>
    </row>
    <row r="26" spans="1:5" ht="60" x14ac:dyDescent="0.4">
      <c r="A26" s="10">
        <v>3000</v>
      </c>
      <c r="B26" s="11" t="s">
        <v>10</v>
      </c>
      <c r="C26" s="58" t="s">
        <v>88</v>
      </c>
      <c r="D26" s="46" t="s">
        <v>69</v>
      </c>
      <c r="E26" s="55">
        <v>1127.4000000000001</v>
      </c>
    </row>
    <row r="27" spans="1:5" ht="60" x14ac:dyDescent="0.4">
      <c r="A27" s="10">
        <v>3000</v>
      </c>
      <c r="B27" s="11" t="s">
        <v>10</v>
      </c>
      <c r="C27" s="58" t="s">
        <v>88</v>
      </c>
      <c r="D27" s="46" t="s">
        <v>70</v>
      </c>
      <c r="E27" s="55">
        <v>3620.77</v>
      </c>
    </row>
    <row r="28" spans="1:5" ht="15.45" x14ac:dyDescent="0.4">
      <c r="A28" s="10">
        <v>4000</v>
      </c>
      <c r="B28" s="11" t="s">
        <v>11</v>
      </c>
      <c r="C28" s="58"/>
      <c r="D28" s="46" t="s">
        <v>63</v>
      </c>
      <c r="E28" s="62">
        <v>0</v>
      </c>
    </row>
    <row r="29" spans="1:5" ht="15.45" x14ac:dyDescent="0.4">
      <c r="A29" s="10">
        <v>4000</v>
      </c>
      <c r="B29" s="11" t="s">
        <v>11</v>
      </c>
      <c r="C29" s="45"/>
      <c r="D29" s="46" t="s">
        <v>64</v>
      </c>
      <c r="E29" s="55">
        <v>0</v>
      </c>
    </row>
    <row r="30" spans="1:5" ht="15.45" x14ac:dyDescent="0.4">
      <c r="A30" s="10">
        <v>4000</v>
      </c>
      <c r="B30" s="11" t="s">
        <v>11</v>
      </c>
      <c r="C30" s="45"/>
      <c r="D30" s="46" t="s">
        <v>66</v>
      </c>
      <c r="E30" s="55">
        <v>0</v>
      </c>
    </row>
    <row r="31" spans="1:5" ht="15.45" x14ac:dyDescent="0.4">
      <c r="A31" s="10">
        <v>4000</v>
      </c>
      <c r="B31" s="11" t="s">
        <v>11</v>
      </c>
      <c r="C31" s="45"/>
      <c r="D31" s="46" t="s">
        <v>67</v>
      </c>
      <c r="E31" s="55">
        <v>0</v>
      </c>
    </row>
    <row r="32" spans="1:5" ht="15.45" x14ac:dyDescent="0.4">
      <c r="A32" s="10">
        <v>4000</v>
      </c>
      <c r="B32" s="11" t="s">
        <v>11</v>
      </c>
      <c r="C32" s="45"/>
      <c r="D32" s="46" t="s">
        <v>68</v>
      </c>
      <c r="E32" s="55">
        <v>0</v>
      </c>
    </row>
    <row r="33" spans="1:5" ht="15.45" x14ac:dyDescent="0.4">
      <c r="A33" s="10">
        <v>4000</v>
      </c>
      <c r="B33" s="11" t="s">
        <v>11</v>
      </c>
      <c r="C33" s="45"/>
      <c r="D33" s="46" t="s">
        <v>69</v>
      </c>
      <c r="E33" s="55">
        <v>0</v>
      </c>
    </row>
    <row r="34" spans="1:5" ht="15.45" x14ac:dyDescent="0.4">
      <c r="A34" s="10">
        <v>4000</v>
      </c>
      <c r="B34" s="11" t="s">
        <v>11</v>
      </c>
      <c r="C34" s="45"/>
      <c r="D34" s="46" t="s">
        <v>70</v>
      </c>
      <c r="E34" s="55">
        <v>0</v>
      </c>
    </row>
    <row r="35" spans="1:5" ht="61.75" x14ac:dyDescent="0.4">
      <c r="A35" s="10">
        <v>5000</v>
      </c>
      <c r="B35" s="11" t="s">
        <v>45</v>
      </c>
      <c r="C35" s="46"/>
      <c r="D35" s="46" t="s">
        <v>63</v>
      </c>
      <c r="E35" s="62">
        <v>0</v>
      </c>
    </row>
    <row r="36" spans="1:5" ht="61.75" x14ac:dyDescent="0.4">
      <c r="A36" s="10">
        <v>5000</v>
      </c>
      <c r="B36" s="11" t="s">
        <v>45</v>
      </c>
      <c r="C36" s="45"/>
      <c r="D36" s="46" t="s">
        <v>64</v>
      </c>
      <c r="E36" s="55">
        <v>0</v>
      </c>
    </row>
    <row r="37" spans="1:5" ht="61.75" x14ac:dyDescent="0.4">
      <c r="A37" s="10">
        <v>5000</v>
      </c>
      <c r="B37" s="11" t="s">
        <v>45</v>
      </c>
      <c r="C37" s="45"/>
      <c r="D37" s="46" t="s">
        <v>66</v>
      </c>
      <c r="E37" s="55">
        <v>0</v>
      </c>
    </row>
    <row r="38" spans="1:5" ht="61.75" x14ac:dyDescent="0.4">
      <c r="A38" s="10">
        <v>5000</v>
      </c>
      <c r="B38" s="11" t="s">
        <v>45</v>
      </c>
      <c r="C38" s="45"/>
      <c r="D38" s="46" t="s">
        <v>67</v>
      </c>
      <c r="E38" s="55">
        <v>0</v>
      </c>
    </row>
    <row r="39" spans="1:5" ht="61.75" x14ac:dyDescent="0.4">
      <c r="A39" s="10">
        <v>5000</v>
      </c>
      <c r="B39" s="11" t="s">
        <v>45</v>
      </c>
      <c r="C39" s="45"/>
      <c r="D39" s="46" t="s">
        <v>68</v>
      </c>
      <c r="E39" s="55">
        <v>0</v>
      </c>
    </row>
    <row r="40" spans="1:5" ht="61.75" x14ac:dyDescent="0.4">
      <c r="A40" s="10">
        <v>5000</v>
      </c>
      <c r="B40" s="11" t="s">
        <v>45</v>
      </c>
      <c r="C40" s="45"/>
      <c r="D40" s="46" t="s">
        <v>69</v>
      </c>
      <c r="E40" s="55">
        <v>0</v>
      </c>
    </row>
    <row r="41" spans="1:5" ht="61.75" x14ac:dyDescent="0.4">
      <c r="A41" s="10">
        <v>5000</v>
      </c>
      <c r="B41" s="11" t="s">
        <v>45</v>
      </c>
      <c r="C41" s="45"/>
      <c r="D41" s="46" t="s">
        <v>70</v>
      </c>
      <c r="E41" s="55">
        <v>0</v>
      </c>
    </row>
    <row r="42" spans="1:5" ht="30.9" x14ac:dyDescent="0.4">
      <c r="A42" s="63">
        <v>5100</v>
      </c>
      <c r="B42" s="18" t="s">
        <v>40</v>
      </c>
      <c r="C42" s="46"/>
      <c r="D42" s="46" t="s">
        <v>63</v>
      </c>
      <c r="E42" s="62">
        <v>0</v>
      </c>
    </row>
    <row r="43" spans="1:5" ht="30.9" x14ac:dyDescent="0.4">
      <c r="A43" s="63">
        <v>5100</v>
      </c>
      <c r="B43" s="18" t="s">
        <v>40</v>
      </c>
      <c r="C43" s="45"/>
      <c r="D43" s="46" t="s">
        <v>64</v>
      </c>
      <c r="E43" s="55">
        <v>0</v>
      </c>
    </row>
    <row r="44" spans="1:5" ht="30.9" x14ac:dyDescent="0.4">
      <c r="A44" s="63">
        <v>5100</v>
      </c>
      <c r="B44" s="18" t="s">
        <v>40</v>
      </c>
      <c r="C44" s="45"/>
      <c r="D44" s="46" t="s">
        <v>66</v>
      </c>
      <c r="E44" s="55">
        <v>0</v>
      </c>
    </row>
    <row r="45" spans="1:5" ht="30.9" x14ac:dyDescent="0.4">
      <c r="A45" s="63">
        <v>5100</v>
      </c>
      <c r="B45" s="18" t="s">
        <v>40</v>
      </c>
      <c r="C45" s="45"/>
      <c r="D45" s="46" t="s">
        <v>67</v>
      </c>
      <c r="E45" s="55">
        <v>0</v>
      </c>
    </row>
    <row r="46" spans="1:5" ht="30.9" x14ac:dyDescent="0.4">
      <c r="A46" s="63">
        <v>5100</v>
      </c>
      <c r="B46" s="18" t="s">
        <v>40</v>
      </c>
      <c r="C46" s="45"/>
      <c r="D46" s="46" t="s">
        <v>68</v>
      </c>
      <c r="E46" s="55">
        <v>0</v>
      </c>
    </row>
    <row r="47" spans="1:5" ht="30.9" x14ac:dyDescent="0.4">
      <c r="A47" s="63">
        <v>5100</v>
      </c>
      <c r="B47" s="18" t="s">
        <v>40</v>
      </c>
      <c r="C47" s="45"/>
      <c r="D47" s="46" t="s">
        <v>69</v>
      </c>
      <c r="E47" s="55">
        <v>0</v>
      </c>
    </row>
    <row r="48" spans="1:5" ht="30.9" x14ac:dyDescent="0.4">
      <c r="A48" s="63">
        <v>5100</v>
      </c>
      <c r="B48" s="18" t="s">
        <v>40</v>
      </c>
      <c r="C48" s="45"/>
      <c r="D48" s="46" t="s">
        <v>70</v>
      </c>
      <c r="E48" s="55">
        <v>0</v>
      </c>
    </row>
    <row r="49" spans="1:5" ht="30.9" x14ac:dyDescent="0.4">
      <c r="A49" s="63">
        <v>5200</v>
      </c>
      <c r="B49" s="18" t="s">
        <v>48</v>
      </c>
      <c r="C49" s="45"/>
      <c r="D49" s="46" t="s">
        <v>63</v>
      </c>
      <c r="E49" s="64">
        <v>0</v>
      </c>
    </row>
    <row r="50" spans="1:5" ht="30.9" x14ac:dyDescent="0.4">
      <c r="A50" s="63">
        <v>5200</v>
      </c>
      <c r="B50" s="18" t="s">
        <v>48</v>
      </c>
      <c r="C50" s="45"/>
      <c r="D50" s="46" t="s">
        <v>64</v>
      </c>
      <c r="E50" s="55">
        <v>0</v>
      </c>
    </row>
    <row r="51" spans="1:5" ht="30.9" x14ac:dyDescent="0.4">
      <c r="A51" s="63">
        <v>5200</v>
      </c>
      <c r="B51" s="18" t="s">
        <v>48</v>
      </c>
      <c r="C51" s="45"/>
      <c r="D51" s="46" t="s">
        <v>66</v>
      </c>
      <c r="E51" s="55">
        <v>0</v>
      </c>
    </row>
    <row r="52" spans="1:5" ht="30.9" x14ac:dyDescent="0.4">
      <c r="A52" s="63">
        <v>5200</v>
      </c>
      <c r="B52" s="18" t="s">
        <v>48</v>
      </c>
      <c r="C52" s="45"/>
      <c r="D52" s="46" t="s">
        <v>67</v>
      </c>
      <c r="E52" s="55">
        <v>0</v>
      </c>
    </row>
    <row r="53" spans="1:5" ht="30.9" x14ac:dyDescent="0.4">
      <c r="A53" s="63">
        <v>5200</v>
      </c>
      <c r="B53" s="18" t="s">
        <v>48</v>
      </c>
      <c r="C53" s="45"/>
      <c r="D53" s="46" t="s">
        <v>68</v>
      </c>
      <c r="E53" s="55">
        <v>0</v>
      </c>
    </row>
    <row r="54" spans="1:5" ht="30.9" x14ac:dyDescent="0.4">
      <c r="A54" s="63">
        <v>5200</v>
      </c>
      <c r="B54" s="18" t="s">
        <v>48</v>
      </c>
      <c r="C54" s="45"/>
      <c r="D54" s="46" t="s">
        <v>69</v>
      </c>
      <c r="E54" s="55">
        <v>0</v>
      </c>
    </row>
    <row r="55" spans="1:5" ht="30.9" x14ac:dyDescent="0.4">
      <c r="A55" s="63">
        <v>5200</v>
      </c>
      <c r="B55" s="18" t="s">
        <v>48</v>
      </c>
      <c r="C55" s="45"/>
      <c r="D55" s="46" t="s">
        <v>70</v>
      </c>
      <c r="E55" s="55">
        <v>0</v>
      </c>
    </row>
    <row r="56" spans="1:5" ht="46.3" x14ac:dyDescent="0.4">
      <c r="A56" s="63">
        <v>5800</v>
      </c>
      <c r="B56" s="18" t="s">
        <v>49</v>
      </c>
      <c r="C56" s="59" t="s">
        <v>91</v>
      </c>
      <c r="D56" s="46" t="s">
        <v>63</v>
      </c>
      <c r="E56" s="64">
        <v>4920</v>
      </c>
    </row>
    <row r="57" spans="1:5" ht="46.3" x14ac:dyDescent="0.4">
      <c r="A57" s="63">
        <v>5800</v>
      </c>
      <c r="B57" s="18" t="s">
        <v>49</v>
      </c>
      <c r="C57" s="45"/>
      <c r="D57" s="46" t="s">
        <v>64</v>
      </c>
      <c r="E57" s="55">
        <v>0</v>
      </c>
    </row>
    <row r="58" spans="1:5" ht="46.3" x14ac:dyDescent="0.4">
      <c r="A58" s="63">
        <v>5800</v>
      </c>
      <c r="B58" s="18" t="s">
        <v>49</v>
      </c>
      <c r="C58" s="45"/>
      <c r="D58" s="46" t="s">
        <v>66</v>
      </c>
      <c r="E58" s="55">
        <v>0</v>
      </c>
    </row>
    <row r="59" spans="1:5" ht="46.3" x14ac:dyDescent="0.4">
      <c r="A59" s="63">
        <v>5800</v>
      </c>
      <c r="B59" s="18" t="s">
        <v>49</v>
      </c>
      <c r="C59" s="45"/>
      <c r="D59" s="46" t="s">
        <v>67</v>
      </c>
      <c r="E59" s="55">
        <v>0</v>
      </c>
    </row>
    <row r="60" spans="1:5" ht="46.3" x14ac:dyDescent="0.4">
      <c r="A60" s="63">
        <v>5800</v>
      </c>
      <c r="B60" s="18" t="s">
        <v>49</v>
      </c>
      <c r="C60" s="45"/>
      <c r="D60" s="46" t="s">
        <v>68</v>
      </c>
      <c r="E60" s="55">
        <v>0</v>
      </c>
    </row>
    <row r="61" spans="1:5" ht="46.3" x14ac:dyDescent="0.4">
      <c r="A61" s="63">
        <v>5800</v>
      </c>
      <c r="B61" s="18" t="s">
        <v>49</v>
      </c>
      <c r="C61" s="45"/>
      <c r="D61" s="46" t="s">
        <v>69</v>
      </c>
      <c r="E61" s="55">
        <v>0</v>
      </c>
    </row>
    <row r="62" spans="1:5" ht="46.3" x14ac:dyDescent="0.4">
      <c r="A62" s="63">
        <v>5800</v>
      </c>
      <c r="B62" s="18" t="s">
        <v>49</v>
      </c>
      <c r="C62" s="59" t="s">
        <v>90</v>
      </c>
      <c r="D62" s="46" t="s">
        <v>70</v>
      </c>
      <c r="E62" s="55">
        <v>1500</v>
      </c>
    </row>
    <row r="63" spans="1:5" ht="30.9" x14ac:dyDescent="0.4">
      <c r="A63" s="10">
        <v>6000</v>
      </c>
      <c r="B63" s="11" t="s">
        <v>44</v>
      </c>
      <c r="C63" s="45"/>
      <c r="D63" s="46" t="s">
        <v>63</v>
      </c>
      <c r="E63" s="62">
        <v>0</v>
      </c>
    </row>
    <row r="64" spans="1:5" ht="30.9" x14ac:dyDescent="0.4">
      <c r="A64" s="10">
        <v>6000</v>
      </c>
      <c r="B64" s="11" t="s">
        <v>44</v>
      </c>
      <c r="C64" s="45"/>
      <c r="D64" s="46" t="s">
        <v>64</v>
      </c>
      <c r="E64" s="55">
        <v>0</v>
      </c>
    </row>
    <row r="65" spans="1:5" ht="30.9" x14ac:dyDescent="0.4">
      <c r="A65" s="10">
        <v>6000</v>
      </c>
      <c r="B65" s="11" t="s">
        <v>44</v>
      </c>
      <c r="C65" s="45"/>
      <c r="D65" s="46" t="s">
        <v>66</v>
      </c>
      <c r="E65" s="55">
        <v>0</v>
      </c>
    </row>
    <row r="66" spans="1:5" ht="30.9" x14ac:dyDescent="0.4">
      <c r="A66" s="10">
        <v>6000</v>
      </c>
      <c r="B66" s="11" t="s">
        <v>44</v>
      </c>
      <c r="C66" s="45"/>
      <c r="D66" s="46" t="s">
        <v>67</v>
      </c>
      <c r="E66" s="55">
        <v>0</v>
      </c>
    </row>
    <row r="67" spans="1:5" ht="30.9" x14ac:dyDescent="0.4">
      <c r="A67" s="10">
        <v>6000</v>
      </c>
      <c r="B67" s="11" t="s">
        <v>44</v>
      </c>
      <c r="C67" s="45"/>
      <c r="D67" s="46" t="s">
        <v>68</v>
      </c>
      <c r="E67" s="55">
        <v>0</v>
      </c>
    </row>
    <row r="68" spans="1:5" ht="30.9" x14ac:dyDescent="0.4">
      <c r="A68" s="10">
        <v>6000</v>
      </c>
      <c r="B68" s="11" t="s">
        <v>44</v>
      </c>
      <c r="C68" s="45"/>
      <c r="D68" s="46" t="s">
        <v>69</v>
      </c>
      <c r="E68" s="55">
        <v>0</v>
      </c>
    </row>
    <row r="69" spans="1:5" ht="30.9" x14ac:dyDescent="0.4">
      <c r="A69" s="10">
        <v>6000</v>
      </c>
      <c r="B69" s="11" t="s">
        <v>44</v>
      </c>
      <c r="C69" s="45"/>
      <c r="D69" s="46" t="s">
        <v>70</v>
      </c>
      <c r="E69" s="55">
        <v>0</v>
      </c>
    </row>
    <row r="70" spans="1:5" ht="15.45" x14ac:dyDescent="0.4">
      <c r="A70" s="10">
        <v>7000</v>
      </c>
      <c r="B70" s="11" t="s">
        <v>41</v>
      </c>
      <c r="C70" s="56" t="s">
        <v>65</v>
      </c>
      <c r="D70" s="46" t="s">
        <v>63</v>
      </c>
      <c r="E70" s="62">
        <v>2852.48</v>
      </c>
    </row>
    <row r="71" spans="1:5" ht="15.45" x14ac:dyDescent="0.4">
      <c r="A71" s="10">
        <v>7000</v>
      </c>
      <c r="B71" s="11" t="s">
        <v>41</v>
      </c>
      <c r="C71" s="56" t="s">
        <v>65</v>
      </c>
      <c r="D71" s="46" t="s">
        <v>64</v>
      </c>
      <c r="E71" s="55">
        <v>215.94</v>
      </c>
    </row>
    <row r="72" spans="1:5" ht="15.45" x14ac:dyDescent="0.4">
      <c r="A72" s="10">
        <v>7000</v>
      </c>
      <c r="B72" s="11" t="s">
        <v>41</v>
      </c>
      <c r="C72" s="56" t="s">
        <v>65</v>
      </c>
      <c r="D72" s="46" t="s">
        <v>66</v>
      </c>
      <c r="E72" s="55">
        <v>497.91</v>
      </c>
    </row>
    <row r="73" spans="1:5" ht="15.45" x14ac:dyDescent="0.4">
      <c r="A73" s="10">
        <v>7000</v>
      </c>
      <c r="B73" s="11" t="s">
        <v>41</v>
      </c>
      <c r="C73" s="56" t="s">
        <v>65</v>
      </c>
      <c r="D73" s="46" t="s">
        <v>67</v>
      </c>
      <c r="E73" s="55">
        <v>128.93</v>
      </c>
    </row>
    <row r="74" spans="1:5" ht="15.45" x14ac:dyDescent="0.4">
      <c r="A74" s="10">
        <v>7000</v>
      </c>
      <c r="B74" s="11" t="s">
        <v>41</v>
      </c>
      <c r="C74" s="56" t="s">
        <v>65</v>
      </c>
      <c r="D74" s="46" t="s">
        <v>68</v>
      </c>
      <c r="E74" s="55">
        <v>136.86000000000001</v>
      </c>
    </row>
    <row r="75" spans="1:5" ht="15.45" x14ac:dyDescent="0.4">
      <c r="A75" s="10">
        <v>7000</v>
      </c>
      <c r="B75" s="11" t="s">
        <v>41</v>
      </c>
      <c r="C75" s="56" t="s">
        <v>65</v>
      </c>
      <c r="D75" s="46" t="s">
        <v>69</v>
      </c>
      <c r="E75" s="55">
        <v>329.47</v>
      </c>
    </row>
    <row r="76" spans="1:5" ht="15.45" x14ac:dyDescent="0.4">
      <c r="A76" s="10">
        <v>7000</v>
      </c>
      <c r="B76" s="11" t="s">
        <v>41</v>
      </c>
      <c r="C76" s="56" t="s">
        <v>65</v>
      </c>
      <c r="D76" s="46" t="s">
        <v>70</v>
      </c>
      <c r="E76" s="55">
        <v>330.01</v>
      </c>
    </row>
    <row r="77" spans="1:5" ht="15.45" x14ac:dyDescent="0.4">
      <c r="A77" s="13" t="s">
        <v>12</v>
      </c>
      <c r="B77" s="13" t="s">
        <v>28</v>
      </c>
      <c r="C77" s="42"/>
      <c r="D77" s="42"/>
      <c r="E77" s="50">
        <f>SUM(E7:E76)</f>
        <v>157268.4</v>
      </c>
    </row>
  </sheetData>
  <phoneticPr fontId="30"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CB7-420E-4376-9897-D629E3965118}">
  <sheetPr>
    <tabColor theme="5" tint="0.79998168889431442"/>
  </sheetPr>
  <dimension ref="A1:F77"/>
  <sheetViews>
    <sheetView zoomScaleNormal="100" workbookViewId="0">
      <selection activeCell="F1" sqref="F1"/>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18.53515625" customWidth="1"/>
  </cols>
  <sheetData>
    <row r="1" spans="1:6" ht="27.45" x14ac:dyDescent="0.65">
      <c r="A1" s="28" t="s">
        <v>36</v>
      </c>
      <c r="B1" s="3"/>
    </row>
    <row r="2" spans="1:6" ht="25.3" x14ac:dyDescent="0.6">
      <c r="A2" s="29" t="s">
        <v>60</v>
      </c>
      <c r="B2" s="3"/>
    </row>
    <row r="3" spans="1:6" ht="15.9" x14ac:dyDescent="0.45">
      <c r="A3" s="30" t="s">
        <v>0</v>
      </c>
      <c r="B3" s="1"/>
    </row>
    <row r="4" spans="1:6" ht="15.9" x14ac:dyDescent="0.45">
      <c r="A4" s="2" t="s">
        <v>1</v>
      </c>
      <c r="B4" s="1"/>
    </row>
    <row r="5" spans="1:6" ht="30" customHeight="1" thickBot="1" x14ac:dyDescent="0.45">
      <c r="A5" s="5" t="s">
        <v>2</v>
      </c>
      <c r="B5" s="4"/>
    </row>
    <row r="6" spans="1:6" ht="15.9" thickBot="1" x14ac:dyDescent="0.45">
      <c r="A6" s="6" t="s">
        <v>6</v>
      </c>
      <c r="B6" s="14" t="s">
        <v>7</v>
      </c>
      <c r="C6" s="16" t="s">
        <v>47</v>
      </c>
      <c r="D6" s="15" t="s">
        <v>19</v>
      </c>
      <c r="E6" s="16" t="s">
        <v>20</v>
      </c>
      <c r="F6" s="60" t="s">
        <v>103</v>
      </c>
    </row>
    <row r="7" spans="1:6" ht="135" x14ac:dyDescent="0.4">
      <c r="A7" s="10">
        <v>1000</v>
      </c>
      <c r="B7" s="11" t="s">
        <v>8</v>
      </c>
      <c r="C7" s="58" t="s">
        <v>79</v>
      </c>
      <c r="D7" s="46" t="s">
        <v>63</v>
      </c>
      <c r="E7" s="48">
        <v>1512.18</v>
      </c>
    </row>
    <row r="8" spans="1:6" ht="45" x14ac:dyDescent="0.4">
      <c r="A8" s="10">
        <v>1000</v>
      </c>
      <c r="B8" s="11" t="s">
        <v>8</v>
      </c>
      <c r="C8" s="59" t="s">
        <v>80</v>
      </c>
      <c r="D8" s="46" t="s">
        <v>64</v>
      </c>
      <c r="E8" s="55">
        <v>19196.61</v>
      </c>
    </row>
    <row r="9" spans="1:6" ht="120" x14ac:dyDescent="0.4">
      <c r="A9" s="10">
        <v>1000</v>
      </c>
      <c r="B9" s="11" t="s">
        <v>8</v>
      </c>
      <c r="C9" s="58" t="s">
        <v>104</v>
      </c>
      <c r="D9" s="46" t="s">
        <v>66</v>
      </c>
      <c r="E9" s="55">
        <v>21833.57</v>
      </c>
      <c r="F9" s="78" t="s">
        <v>109</v>
      </c>
    </row>
    <row r="10" spans="1:6" ht="95.15" x14ac:dyDescent="0.4">
      <c r="A10" s="10">
        <v>1000</v>
      </c>
      <c r="B10" s="11" t="s">
        <v>8</v>
      </c>
      <c r="C10" s="58" t="s">
        <v>105</v>
      </c>
      <c r="D10" s="46" t="s">
        <v>67</v>
      </c>
      <c r="E10" s="55">
        <v>1092.8599999999999</v>
      </c>
      <c r="F10" s="78" t="s">
        <v>108</v>
      </c>
    </row>
    <row r="11" spans="1:6" ht="120" x14ac:dyDescent="0.4">
      <c r="A11" s="10">
        <v>1000</v>
      </c>
      <c r="B11" s="11" t="s">
        <v>8</v>
      </c>
      <c r="C11" s="58" t="s">
        <v>81</v>
      </c>
      <c r="D11" s="46" t="s">
        <v>68</v>
      </c>
      <c r="E11" s="55">
        <v>32103.759999999998</v>
      </c>
    </row>
    <row r="12" spans="1:6" ht="105" x14ac:dyDescent="0.4">
      <c r="A12" s="10">
        <v>1000</v>
      </c>
      <c r="B12" s="11" t="s">
        <v>8</v>
      </c>
      <c r="C12" s="58" t="s">
        <v>82</v>
      </c>
      <c r="D12" s="46" t="s">
        <v>69</v>
      </c>
      <c r="E12" s="55">
        <v>11950</v>
      </c>
    </row>
    <row r="13" spans="1:6" ht="120" x14ac:dyDescent="0.4">
      <c r="A13" s="10">
        <v>1000</v>
      </c>
      <c r="B13" s="11" t="s">
        <v>8</v>
      </c>
      <c r="C13" s="58" t="s">
        <v>83</v>
      </c>
      <c r="D13" s="46" t="s">
        <v>70</v>
      </c>
      <c r="E13" s="55">
        <v>20394.47</v>
      </c>
    </row>
    <row r="14" spans="1:6" ht="90" x14ac:dyDescent="0.4">
      <c r="A14" s="10">
        <v>2000</v>
      </c>
      <c r="B14" s="11" t="s">
        <v>9</v>
      </c>
      <c r="C14" s="58" t="s">
        <v>84</v>
      </c>
      <c r="D14" s="46" t="s">
        <v>63</v>
      </c>
      <c r="E14" s="48">
        <v>8646.66</v>
      </c>
    </row>
    <row r="15" spans="1:6" ht="15.45" x14ac:dyDescent="0.4">
      <c r="A15" s="10">
        <v>2000</v>
      </c>
      <c r="B15" s="11" t="s">
        <v>9</v>
      </c>
      <c r="C15" s="45"/>
      <c r="D15" s="46" t="s">
        <v>64</v>
      </c>
      <c r="E15" s="55">
        <v>0</v>
      </c>
    </row>
    <row r="16" spans="1:6" ht="15.45" x14ac:dyDescent="0.4">
      <c r="A16" s="10">
        <v>2000</v>
      </c>
      <c r="B16" s="11" t="s">
        <v>9</v>
      </c>
      <c r="C16" s="45"/>
      <c r="D16" s="46" t="s">
        <v>66</v>
      </c>
      <c r="E16" s="55">
        <v>0</v>
      </c>
    </row>
    <row r="17" spans="1:6" ht="15.45" x14ac:dyDescent="0.4">
      <c r="A17" s="10">
        <v>2000</v>
      </c>
      <c r="B17" s="11" t="s">
        <v>9</v>
      </c>
      <c r="C17" s="59" t="s">
        <v>85</v>
      </c>
      <c r="D17" s="46" t="s">
        <v>67</v>
      </c>
      <c r="E17" s="55">
        <v>3256.93</v>
      </c>
    </row>
    <row r="18" spans="1:6" ht="75" x14ac:dyDescent="0.4">
      <c r="A18" s="10">
        <v>2000</v>
      </c>
      <c r="B18" s="11" t="s">
        <v>9</v>
      </c>
      <c r="C18" s="59" t="s">
        <v>86</v>
      </c>
      <c r="D18" s="46" t="s">
        <v>68</v>
      </c>
      <c r="E18" s="55">
        <v>1811.38</v>
      </c>
    </row>
    <row r="19" spans="1:6" ht="15.45" x14ac:dyDescent="0.4">
      <c r="A19" s="10">
        <v>2000</v>
      </c>
      <c r="B19" s="11" t="s">
        <v>9</v>
      </c>
      <c r="C19" s="45"/>
      <c r="D19" s="46" t="s">
        <v>69</v>
      </c>
      <c r="E19" s="55">
        <v>0</v>
      </c>
    </row>
    <row r="20" spans="1:6" ht="60" x14ac:dyDescent="0.4">
      <c r="A20" s="10">
        <v>2000</v>
      </c>
      <c r="B20" s="11" t="s">
        <v>9</v>
      </c>
      <c r="C20" s="59" t="s">
        <v>87</v>
      </c>
      <c r="D20" s="46" t="s">
        <v>70</v>
      </c>
      <c r="E20" s="55">
        <v>7235.26</v>
      </c>
    </row>
    <row r="21" spans="1:6" ht="60" x14ac:dyDescent="0.4">
      <c r="A21" s="10">
        <v>3000</v>
      </c>
      <c r="B21" s="11" t="s">
        <v>10</v>
      </c>
      <c r="C21" s="58" t="s">
        <v>88</v>
      </c>
      <c r="D21" s="46" t="s">
        <v>63</v>
      </c>
      <c r="E21" s="48">
        <v>11385.13</v>
      </c>
    </row>
    <row r="22" spans="1:6" ht="60" x14ac:dyDescent="0.4">
      <c r="A22" s="10">
        <v>3000</v>
      </c>
      <c r="B22" s="11" t="s">
        <v>10</v>
      </c>
      <c r="C22" s="58" t="s">
        <v>88</v>
      </c>
      <c r="D22" s="46" t="s">
        <v>64</v>
      </c>
      <c r="E22" s="55">
        <v>1305.07</v>
      </c>
    </row>
    <row r="23" spans="1:6" ht="60" x14ac:dyDescent="0.4">
      <c r="A23" s="10">
        <v>3000</v>
      </c>
      <c r="B23" s="11" t="s">
        <v>10</v>
      </c>
      <c r="C23" s="58" t="s">
        <v>88</v>
      </c>
      <c r="D23" s="46" t="s">
        <v>66</v>
      </c>
      <c r="E23" s="55">
        <v>1097.28</v>
      </c>
    </row>
    <row r="24" spans="1:6" ht="60" x14ac:dyDescent="0.4">
      <c r="A24" s="10">
        <v>3000</v>
      </c>
      <c r="B24" s="11" t="s">
        <v>10</v>
      </c>
      <c r="C24" s="58" t="s">
        <v>88</v>
      </c>
      <c r="D24" s="46" t="s">
        <v>67</v>
      </c>
      <c r="E24" s="55">
        <v>1686.7</v>
      </c>
    </row>
    <row r="25" spans="1:6" ht="60" x14ac:dyDescent="0.4">
      <c r="A25" s="10">
        <v>3000</v>
      </c>
      <c r="B25" s="11" t="s">
        <v>10</v>
      </c>
      <c r="C25" s="58" t="s">
        <v>88</v>
      </c>
      <c r="D25" s="46" t="s">
        <v>68</v>
      </c>
      <c r="E25" s="55">
        <v>2162.35</v>
      </c>
    </row>
    <row r="26" spans="1:6" ht="60" x14ac:dyDescent="0.4">
      <c r="A26" s="10">
        <v>3000</v>
      </c>
      <c r="B26" s="11" t="s">
        <v>10</v>
      </c>
      <c r="C26" s="58" t="s">
        <v>88</v>
      </c>
      <c r="D26" s="46" t="s">
        <v>69</v>
      </c>
      <c r="E26" s="55">
        <v>557.27</v>
      </c>
    </row>
    <row r="27" spans="1:6" ht="60" x14ac:dyDescent="0.4">
      <c r="A27" s="10">
        <v>3000</v>
      </c>
      <c r="B27" s="11" t="s">
        <v>10</v>
      </c>
      <c r="C27" s="58" t="s">
        <v>88</v>
      </c>
      <c r="D27" s="46" t="s">
        <v>70</v>
      </c>
      <c r="E27" s="55">
        <v>7206.12</v>
      </c>
    </row>
    <row r="28" spans="1:6" ht="15.45" x14ac:dyDescent="0.4">
      <c r="A28" s="10">
        <v>4000</v>
      </c>
      <c r="B28" s="11" t="s">
        <v>11</v>
      </c>
      <c r="C28" s="40"/>
      <c r="D28" s="46" t="s">
        <v>63</v>
      </c>
      <c r="E28" s="48">
        <v>0</v>
      </c>
    </row>
    <row r="29" spans="1:6" ht="45" x14ac:dyDescent="0.4">
      <c r="A29" s="10">
        <v>4000</v>
      </c>
      <c r="B29" s="11" t="s">
        <v>11</v>
      </c>
      <c r="C29" s="67" t="s">
        <v>94</v>
      </c>
      <c r="D29" s="68" t="s">
        <v>64</v>
      </c>
      <c r="E29" s="69">
        <v>1391.94</v>
      </c>
    </row>
    <row r="30" spans="1:6" ht="15.45" x14ac:dyDescent="0.4">
      <c r="A30" s="10">
        <v>4000</v>
      </c>
      <c r="B30" s="11" t="s">
        <v>11</v>
      </c>
      <c r="C30" s="45"/>
      <c r="D30" s="46" t="s">
        <v>66</v>
      </c>
      <c r="E30" s="55">
        <v>0</v>
      </c>
    </row>
    <row r="31" spans="1:6" ht="15.45" x14ac:dyDescent="0.4">
      <c r="A31" s="10">
        <v>4000</v>
      </c>
      <c r="B31" s="11" t="s">
        <v>11</v>
      </c>
      <c r="C31" s="45"/>
      <c r="D31" s="46" t="s">
        <v>67</v>
      </c>
      <c r="E31" s="55">
        <v>0</v>
      </c>
    </row>
    <row r="32" spans="1:6" ht="60" x14ac:dyDescent="0.4">
      <c r="A32" s="10">
        <v>4000</v>
      </c>
      <c r="B32" s="11" t="s">
        <v>11</v>
      </c>
      <c r="C32" s="70" t="s">
        <v>93</v>
      </c>
      <c r="D32" s="46" t="s">
        <v>68</v>
      </c>
      <c r="E32" s="55">
        <v>371.18</v>
      </c>
      <c r="F32" s="61"/>
    </row>
    <row r="33" spans="1:5" ht="15.45" x14ac:dyDescent="0.4">
      <c r="A33" s="10">
        <v>4000</v>
      </c>
      <c r="B33" s="11" t="s">
        <v>11</v>
      </c>
      <c r="C33" s="45"/>
      <c r="D33" s="46" t="s">
        <v>69</v>
      </c>
      <c r="E33" s="55">
        <v>0</v>
      </c>
    </row>
    <row r="34" spans="1:5" ht="15.45" x14ac:dyDescent="0.4">
      <c r="A34" s="10">
        <v>4000</v>
      </c>
      <c r="B34" s="11" t="s">
        <v>11</v>
      </c>
      <c r="C34" s="45"/>
      <c r="D34" s="46" t="s">
        <v>70</v>
      </c>
      <c r="E34" s="55">
        <v>0</v>
      </c>
    </row>
    <row r="35" spans="1:5" ht="61.75" x14ac:dyDescent="0.4">
      <c r="A35" s="10">
        <v>5000</v>
      </c>
      <c r="B35" s="11" t="s">
        <v>45</v>
      </c>
      <c r="C35" s="40"/>
      <c r="D35" s="46" t="s">
        <v>63</v>
      </c>
      <c r="E35" s="48">
        <v>0</v>
      </c>
    </row>
    <row r="36" spans="1:5" ht="61.75" x14ac:dyDescent="0.4">
      <c r="A36" s="10">
        <v>5000</v>
      </c>
      <c r="B36" s="11" t="s">
        <v>45</v>
      </c>
      <c r="C36" s="45"/>
      <c r="D36" s="46" t="s">
        <v>64</v>
      </c>
      <c r="E36" s="55">
        <v>0</v>
      </c>
    </row>
    <row r="37" spans="1:5" ht="61.75" x14ac:dyDescent="0.4">
      <c r="A37" s="10">
        <v>5000</v>
      </c>
      <c r="B37" s="11" t="s">
        <v>45</v>
      </c>
      <c r="C37" s="45"/>
      <c r="D37" s="46" t="s">
        <v>66</v>
      </c>
      <c r="E37" s="55">
        <v>0</v>
      </c>
    </row>
    <row r="38" spans="1:5" ht="61.75" x14ac:dyDescent="0.4">
      <c r="A38" s="10">
        <v>5000</v>
      </c>
      <c r="B38" s="11" t="s">
        <v>45</v>
      </c>
      <c r="C38" s="45"/>
      <c r="D38" s="46" t="s">
        <v>67</v>
      </c>
      <c r="E38" s="55">
        <v>0</v>
      </c>
    </row>
    <row r="39" spans="1:5" ht="61.75" x14ac:dyDescent="0.4">
      <c r="A39" s="10">
        <v>5000</v>
      </c>
      <c r="B39" s="11" t="s">
        <v>45</v>
      </c>
      <c r="C39" s="45"/>
      <c r="D39" s="46" t="s">
        <v>68</v>
      </c>
      <c r="E39" s="55">
        <v>0</v>
      </c>
    </row>
    <row r="40" spans="1:5" ht="61.75" x14ac:dyDescent="0.4">
      <c r="A40" s="10">
        <v>5000</v>
      </c>
      <c r="B40" s="11" t="s">
        <v>45</v>
      </c>
      <c r="C40" s="45"/>
      <c r="D40" s="46" t="s">
        <v>69</v>
      </c>
      <c r="E40" s="55">
        <v>0</v>
      </c>
    </row>
    <row r="41" spans="1:5" ht="61.75" x14ac:dyDescent="0.4">
      <c r="A41" s="10">
        <v>5000</v>
      </c>
      <c r="B41" s="11" t="s">
        <v>45</v>
      </c>
      <c r="C41" s="45"/>
      <c r="D41" s="46" t="s">
        <v>70</v>
      </c>
      <c r="E41" s="55">
        <v>0</v>
      </c>
    </row>
    <row r="42" spans="1:5" ht="30.9" x14ac:dyDescent="0.4">
      <c r="A42" s="19">
        <v>5100</v>
      </c>
      <c r="B42" s="18" t="s">
        <v>40</v>
      </c>
      <c r="C42" s="41"/>
      <c r="D42" s="46" t="s">
        <v>63</v>
      </c>
      <c r="E42" s="48">
        <v>0</v>
      </c>
    </row>
    <row r="43" spans="1:5" ht="30.9" x14ac:dyDescent="0.4">
      <c r="A43" s="19">
        <v>5100</v>
      </c>
      <c r="B43" s="18" t="s">
        <v>40</v>
      </c>
      <c r="C43" s="45"/>
      <c r="D43" s="46" t="s">
        <v>64</v>
      </c>
      <c r="E43" s="55">
        <v>0</v>
      </c>
    </row>
    <row r="44" spans="1:5" ht="30.9" x14ac:dyDescent="0.4">
      <c r="A44" s="19">
        <v>5100</v>
      </c>
      <c r="B44" s="18" t="s">
        <v>40</v>
      </c>
      <c r="C44" s="45"/>
      <c r="D44" s="46" t="s">
        <v>66</v>
      </c>
      <c r="E44" s="55">
        <v>0</v>
      </c>
    </row>
    <row r="45" spans="1:5" ht="30.9" x14ac:dyDescent="0.4">
      <c r="A45" s="19">
        <v>5100</v>
      </c>
      <c r="B45" s="18" t="s">
        <v>40</v>
      </c>
      <c r="C45" s="45"/>
      <c r="D45" s="46" t="s">
        <v>67</v>
      </c>
      <c r="E45" s="55">
        <v>0</v>
      </c>
    </row>
    <row r="46" spans="1:5" ht="30.9" x14ac:dyDescent="0.4">
      <c r="A46" s="19">
        <v>5100</v>
      </c>
      <c r="B46" s="18" t="s">
        <v>40</v>
      </c>
      <c r="C46" s="45"/>
      <c r="D46" s="46" t="s">
        <v>68</v>
      </c>
      <c r="E46" s="55">
        <v>0</v>
      </c>
    </row>
    <row r="47" spans="1:5" ht="30.9" x14ac:dyDescent="0.4">
      <c r="A47" s="19">
        <v>5100</v>
      </c>
      <c r="B47" s="18" t="s">
        <v>40</v>
      </c>
      <c r="C47" s="59" t="s">
        <v>89</v>
      </c>
      <c r="D47" s="46" t="s">
        <v>69</v>
      </c>
      <c r="E47" s="55">
        <v>21110.29</v>
      </c>
    </row>
    <row r="48" spans="1:5" ht="30.9" x14ac:dyDescent="0.4">
      <c r="A48" s="19">
        <v>5100</v>
      </c>
      <c r="B48" s="18" t="s">
        <v>40</v>
      </c>
      <c r="C48" s="45"/>
      <c r="D48" s="46" t="s">
        <v>70</v>
      </c>
      <c r="E48" s="55">
        <v>0</v>
      </c>
    </row>
    <row r="49" spans="1:5" ht="30.9" x14ac:dyDescent="0.4">
      <c r="A49" s="19">
        <v>5200</v>
      </c>
      <c r="B49" s="18" t="s">
        <v>48</v>
      </c>
      <c r="C49" s="45"/>
      <c r="D49" s="46" t="s">
        <v>63</v>
      </c>
      <c r="E49" s="49">
        <v>0</v>
      </c>
    </row>
    <row r="50" spans="1:5" ht="30.9" x14ac:dyDescent="0.4">
      <c r="A50" s="19">
        <v>5200</v>
      </c>
      <c r="B50" s="18" t="s">
        <v>48</v>
      </c>
      <c r="C50" s="45"/>
      <c r="D50" s="46" t="s">
        <v>64</v>
      </c>
      <c r="E50" s="55">
        <v>0</v>
      </c>
    </row>
    <row r="51" spans="1:5" ht="30.9" x14ac:dyDescent="0.4">
      <c r="A51" s="19">
        <v>5200</v>
      </c>
      <c r="B51" s="18" t="s">
        <v>48</v>
      </c>
      <c r="C51" s="45"/>
      <c r="D51" s="46" t="s">
        <v>66</v>
      </c>
      <c r="E51" s="55">
        <v>0</v>
      </c>
    </row>
    <row r="52" spans="1:5" ht="30.9" x14ac:dyDescent="0.4">
      <c r="A52" s="19">
        <v>5200</v>
      </c>
      <c r="B52" s="18" t="s">
        <v>48</v>
      </c>
      <c r="C52" s="45"/>
      <c r="D52" s="46" t="s">
        <v>67</v>
      </c>
      <c r="E52" s="55">
        <v>0</v>
      </c>
    </row>
    <row r="53" spans="1:5" ht="30.9" x14ac:dyDescent="0.4">
      <c r="A53" s="19">
        <v>5200</v>
      </c>
      <c r="B53" s="18" t="s">
        <v>48</v>
      </c>
      <c r="C53" s="45"/>
      <c r="D53" s="46" t="s">
        <v>68</v>
      </c>
      <c r="E53" s="55">
        <v>0</v>
      </c>
    </row>
    <row r="54" spans="1:5" ht="30.9" x14ac:dyDescent="0.4">
      <c r="A54" s="19">
        <v>5200</v>
      </c>
      <c r="B54" s="18" t="s">
        <v>48</v>
      </c>
      <c r="C54" s="45"/>
      <c r="D54" s="46" t="s">
        <v>69</v>
      </c>
      <c r="E54" s="55">
        <v>0</v>
      </c>
    </row>
    <row r="55" spans="1:5" ht="30.9" x14ac:dyDescent="0.4">
      <c r="A55" s="19">
        <v>5200</v>
      </c>
      <c r="B55" s="18" t="s">
        <v>48</v>
      </c>
      <c r="C55" s="45"/>
      <c r="D55" s="46" t="s">
        <v>70</v>
      </c>
      <c r="E55" s="55">
        <v>0</v>
      </c>
    </row>
    <row r="56" spans="1:5" ht="46.3" x14ac:dyDescent="0.4">
      <c r="A56" s="19">
        <v>5800</v>
      </c>
      <c r="B56" s="18" t="s">
        <v>49</v>
      </c>
      <c r="C56" s="45"/>
      <c r="D56" s="46" t="s">
        <v>63</v>
      </c>
      <c r="E56" s="49">
        <v>0</v>
      </c>
    </row>
    <row r="57" spans="1:5" ht="46.3" x14ac:dyDescent="0.4">
      <c r="A57" s="19">
        <v>5800</v>
      </c>
      <c r="B57" s="18" t="s">
        <v>49</v>
      </c>
      <c r="C57" s="45"/>
      <c r="D57" s="46" t="s">
        <v>64</v>
      </c>
      <c r="E57" s="55">
        <v>0</v>
      </c>
    </row>
    <row r="58" spans="1:5" ht="46.3" x14ac:dyDescent="0.4">
      <c r="A58" s="19">
        <v>5800</v>
      </c>
      <c r="B58" s="18" t="s">
        <v>49</v>
      </c>
      <c r="C58" s="45"/>
      <c r="D58" s="46" t="s">
        <v>66</v>
      </c>
      <c r="E58" s="55">
        <v>0</v>
      </c>
    </row>
    <row r="59" spans="1:5" ht="46.3" x14ac:dyDescent="0.4">
      <c r="A59" s="19">
        <v>5800</v>
      </c>
      <c r="B59" s="18" t="s">
        <v>49</v>
      </c>
      <c r="C59" s="45"/>
      <c r="D59" s="46" t="s">
        <v>67</v>
      </c>
      <c r="E59" s="55">
        <v>0</v>
      </c>
    </row>
    <row r="60" spans="1:5" ht="46.3" x14ac:dyDescent="0.4">
      <c r="A60" s="19">
        <v>5800</v>
      </c>
      <c r="B60" s="18" t="s">
        <v>49</v>
      </c>
      <c r="C60" s="45"/>
      <c r="D60" s="46" t="s">
        <v>68</v>
      </c>
      <c r="E60" s="55">
        <v>0</v>
      </c>
    </row>
    <row r="61" spans="1:5" ht="46.3" x14ac:dyDescent="0.4">
      <c r="A61" s="19">
        <v>5800</v>
      </c>
      <c r="B61" s="18" t="s">
        <v>49</v>
      </c>
      <c r="C61" s="45" t="s">
        <v>78</v>
      </c>
      <c r="D61" s="46" t="s">
        <v>69</v>
      </c>
      <c r="E61" s="55">
        <v>24999.91</v>
      </c>
    </row>
    <row r="62" spans="1:5" ht="46.3" x14ac:dyDescent="0.4">
      <c r="A62" s="19">
        <v>5800</v>
      </c>
      <c r="B62" s="18" t="s">
        <v>49</v>
      </c>
      <c r="C62" s="45"/>
      <c r="D62" s="46" t="s">
        <v>70</v>
      </c>
      <c r="E62" s="55">
        <v>0</v>
      </c>
    </row>
    <row r="63" spans="1:5" ht="30.9" x14ac:dyDescent="0.4">
      <c r="A63" s="10">
        <v>6000</v>
      </c>
      <c r="B63" s="11" t="s">
        <v>44</v>
      </c>
      <c r="C63" s="40"/>
      <c r="D63" s="46" t="s">
        <v>63</v>
      </c>
      <c r="E63" s="48">
        <v>0</v>
      </c>
    </row>
    <row r="64" spans="1:5" ht="30.9" x14ac:dyDescent="0.4">
      <c r="A64" s="10">
        <v>6000</v>
      </c>
      <c r="B64" s="11" t="s">
        <v>44</v>
      </c>
      <c r="C64" s="45"/>
      <c r="D64" s="46" t="s">
        <v>64</v>
      </c>
      <c r="E64" s="55">
        <v>0</v>
      </c>
    </row>
    <row r="65" spans="1:6" ht="30.9" x14ac:dyDescent="0.4">
      <c r="A65" s="10">
        <v>6000</v>
      </c>
      <c r="B65" s="11" t="s">
        <v>44</v>
      </c>
      <c r="C65" s="45"/>
      <c r="D65" s="46" t="s">
        <v>66</v>
      </c>
      <c r="E65" s="55">
        <v>0</v>
      </c>
    </row>
    <row r="66" spans="1:6" ht="30.9" x14ac:dyDescent="0.4">
      <c r="A66" s="10">
        <v>6000</v>
      </c>
      <c r="B66" s="11" t="s">
        <v>44</v>
      </c>
      <c r="C66" s="45"/>
      <c r="D66" s="46" t="s">
        <v>67</v>
      </c>
      <c r="E66" s="55">
        <v>0</v>
      </c>
    </row>
    <row r="67" spans="1:6" ht="30.9" x14ac:dyDescent="0.4">
      <c r="A67" s="10">
        <v>6000</v>
      </c>
      <c r="B67" s="11" t="s">
        <v>44</v>
      </c>
      <c r="C67" s="45"/>
      <c r="D67" s="46" t="s">
        <v>68</v>
      </c>
      <c r="E67" s="55">
        <v>0</v>
      </c>
    </row>
    <row r="68" spans="1:6" ht="30.9" x14ac:dyDescent="0.4">
      <c r="A68" s="10">
        <v>6000</v>
      </c>
      <c r="B68" s="11" t="s">
        <v>44</v>
      </c>
      <c r="C68" s="45"/>
      <c r="D68" s="46" t="s">
        <v>69</v>
      </c>
      <c r="E68" s="55">
        <v>0</v>
      </c>
    </row>
    <row r="69" spans="1:6" ht="30.9" x14ac:dyDescent="0.4">
      <c r="A69" s="10">
        <v>6000</v>
      </c>
      <c r="B69" s="11" t="s">
        <v>44</v>
      </c>
      <c r="C69" s="45"/>
      <c r="D69" s="46" t="s">
        <v>70</v>
      </c>
      <c r="E69" s="55">
        <v>0</v>
      </c>
    </row>
    <row r="70" spans="1:6" ht="15.45" x14ac:dyDescent="0.4">
      <c r="A70" s="10">
        <v>7000</v>
      </c>
      <c r="B70" s="11" t="s">
        <v>41</v>
      </c>
      <c r="C70" s="45" t="s">
        <v>65</v>
      </c>
      <c r="D70" s="46" t="s">
        <v>63</v>
      </c>
      <c r="E70" s="48">
        <v>633.39</v>
      </c>
    </row>
    <row r="71" spans="1:6" ht="15.45" x14ac:dyDescent="0.4">
      <c r="A71" s="10">
        <v>7000</v>
      </c>
      <c r="B71" s="11" t="s">
        <v>41</v>
      </c>
      <c r="C71" s="45" t="s">
        <v>65</v>
      </c>
      <c r="D71" s="46" t="s">
        <v>64</v>
      </c>
      <c r="E71" s="55">
        <v>643.66999999999996</v>
      </c>
      <c r="F71" s="73"/>
    </row>
    <row r="72" spans="1:6" ht="15.45" x14ac:dyDescent="0.4">
      <c r="A72" s="10">
        <v>7000</v>
      </c>
      <c r="B72" s="11" t="s">
        <v>41</v>
      </c>
      <c r="C72" s="45" t="s">
        <v>65</v>
      </c>
      <c r="D72" s="46" t="s">
        <v>66</v>
      </c>
      <c r="E72" s="55">
        <v>674.17</v>
      </c>
    </row>
    <row r="73" spans="1:6" ht="15.45" x14ac:dyDescent="0.4">
      <c r="A73" s="10">
        <v>7000</v>
      </c>
      <c r="B73" s="11" t="s">
        <v>41</v>
      </c>
      <c r="C73" s="45" t="s">
        <v>65</v>
      </c>
      <c r="D73" s="46" t="s">
        <v>67</v>
      </c>
      <c r="E73" s="55">
        <v>177.47</v>
      </c>
    </row>
    <row r="74" spans="1:6" ht="15.45" x14ac:dyDescent="0.4">
      <c r="A74" s="10">
        <v>7000</v>
      </c>
      <c r="B74" s="11" t="s">
        <v>41</v>
      </c>
      <c r="C74" s="45" t="s">
        <v>65</v>
      </c>
      <c r="D74" s="46" t="s">
        <v>68</v>
      </c>
      <c r="E74" s="55">
        <v>1071.5899999999999</v>
      </c>
    </row>
    <row r="75" spans="1:6" ht="15.45" x14ac:dyDescent="0.4">
      <c r="A75" s="10">
        <v>7000</v>
      </c>
      <c r="B75" s="11" t="s">
        <v>41</v>
      </c>
      <c r="C75" s="45" t="s">
        <v>65</v>
      </c>
      <c r="D75" s="46" t="s">
        <v>69</v>
      </c>
      <c r="E75" s="55">
        <v>1102.71</v>
      </c>
    </row>
    <row r="76" spans="1:6" ht="15.45" x14ac:dyDescent="0.4">
      <c r="A76" s="10">
        <v>7000</v>
      </c>
      <c r="B76" s="11" t="s">
        <v>41</v>
      </c>
      <c r="C76" s="45" t="s">
        <v>65</v>
      </c>
      <c r="D76" s="46" t="s">
        <v>70</v>
      </c>
      <c r="E76" s="55">
        <v>211.86</v>
      </c>
    </row>
    <row r="77" spans="1:6" ht="15.45" x14ac:dyDescent="0.4">
      <c r="A77" s="13" t="s">
        <v>12</v>
      </c>
      <c r="B77" s="13" t="s">
        <v>28</v>
      </c>
      <c r="C77" s="42"/>
      <c r="D77" s="42"/>
      <c r="E77" s="50">
        <f>SUM(E7:E76)</f>
        <v>206821.78000000003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A83E-280B-4B51-A54E-3FEEB30D16D2}">
  <dimension ref="A1:F77"/>
  <sheetViews>
    <sheetView tabSelected="1" zoomScaleNormal="100" workbookViewId="0">
      <selection activeCell="E1" sqref="E1"/>
    </sheetView>
  </sheetViews>
  <sheetFormatPr defaultRowHeight="14.6" x14ac:dyDescent="0.4"/>
  <cols>
    <col min="1" max="1" width="14" customWidth="1"/>
    <col min="2" max="2" width="33.15234375" customWidth="1"/>
    <col min="3" max="3" width="41.69140625" customWidth="1"/>
    <col min="4" max="4" width="27.3828125" customWidth="1"/>
    <col min="5" max="5" width="18.69140625" customWidth="1"/>
    <col min="6" max="6" width="16.3828125" customWidth="1"/>
  </cols>
  <sheetData>
    <row r="1" spans="1:6" ht="27.45" x14ac:dyDescent="0.65">
      <c r="A1" s="28" t="s">
        <v>37</v>
      </c>
      <c r="B1" s="3"/>
    </row>
    <row r="2" spans="1:6" ht="25.3" x14ac:dyDescent="0.6">
      <c r="A2" s="29" t="s">
        <v>61</v>
      </c>
      <c r="B2" s="3"/>
    </row>
    <row r="3" spans="1:6" ht="15.9" x14ac:dyDescent="0.45">
      <c r="A3" s="30" t="s">
        <v>0</v>
      </c>
      <c r="B3" s="1"/>
    </row>
    <row r="4" spans="1:6" ht="15.9" x14ac:dyDescent="0.45">
      <c r="A4" s="2" t="s">
        <v>1</v>
      </c>
      <c r="B4" s="1"/>
    </row>
    <row r="5" spans="1:6" ht="30" customHeight="1" thickBot="1" x14ac:dyDescent="0.45">
      <c r="A5" s="5" t="s">
        <v>2</v>
      </c>
      <c r="B5" s="4"/>
    </row>
    <row r="6" spans="1:6" ht="15.9" thickBot="1" x14ac:dyDescent="0.45">
      <c r="A6" s="6" t="s">
        <v>6</v>
      </c>
      <c r="B6" s="14" t="s">
        <v>7</v>
      </c>
      <c r="C6" s="16" t="s">
        <v>47</v>
      </c>
      <c r="D6" s="15" t="s">
        <v>19</v>
      </c>
      <c r="E6" s="16" t="s">
        <v>20</v>
      </c>
      <c r="F6" s="72" t="s">
        <v>102</v>
      </c>
    </row>
    <row r="7" spans="1:6" ht="135" x14ac:dyDescent="0.4">
      <c r="A7" s="10">
        <v>1000</v>
      </c>
      <c r="B7" s="11" t="s">
        <v>8</v>
      </c>
      <c r="C7" s="58" t="s">
        <v>79</v>
      </c>
      <c r="D7" s="46" t="s">
        <v>63</v>
      </c>
      <c r="E7" s="48">
        <v>38905.360000000001</v>
      </c>
    </row>
    <row r="8" spans="1:6" ht="45" x14ac:dyDescent="0.4">
      <c r="A8" s="10">
        <v>1000</v>
      </c>
      <c r="B8" s="11" t="s">
        <v>8</v>
      </c>
      <c r="C8" s="59" t="s">
        <v>80</v>
      </c>
      <c r="D8" s="46" t="s">
        <v>64</v>
      </c>
      <c r="E8" s="55">
        <v>18179.400000000001</v>
      </c>
    </row>
    <row r="9" spans="1:6" ht="120" x14ac:dyDescent="0.4">
      <c r="A9" s="10">
        <v>1000</v>
      </c>
      <c r="B9" s="11" t="s">
        <v>8</v>
      </c>
      <c r="C9" s="58" t="s">
        <v>104</v>
      </c>
      <c r="D9" s="46" t="s">
        <v>66</v>
      </c>
      <c r="E9" s="55">
        <v>32875.18</v>
      </c>
      <c r="F9" s="78" t="s">
        <v>109</v>
      </c>
    </row>
    <row r="10" spans="1:6" ht="95.15" x14ac:dyDescent="0.4">
      <c r="A10" s="10">
        <v>1000</v>
      </c>
      <c r="B10" s="11" t="s">
        <v>8</v>
      </c>
      <c r="C10" s="58" t="s">
        <v>105</v>
      </c>
      <c r="D10" s="46" t="s">
        <v>67</v>
      </c>
      <c r="E10" s="55">
        <v>4218.49</v>
      </c>
      <c r="F10" s="78" t="s">
        <v>108</v>
      </c>
    </row>
    <row r="11" spans="1:6" ht="120" x14ac:dyDescent="0.4">
      <c r="A11" s="10">
        <v>1000</v>
      </c>
      <c r="B11" s="11" t="s">
        <v>8</v>
      </c>
      <c r="C11" s="58" t="s">
        <v>81</v>
      </c>
      <c r="D11" s="46" t="s">
        <v>68</v>
      </c>
      <c r="E11" s="55">
        <v>36840.400000000001</v>
      </c>
    </row>
    <row r="12" spans="1:6" ht="105" x14ac:dyDescent="0.4">
      <c r="A12" s="10">
        <v>1000</v>
      </c>
      <c r="B12" s="11" t="s">
        <v>8</v>
      </c>
      <c r="C12" s="58" t="s">
        <v>82</v>
      </c>
      <c r="D12" s="46" t="s">
        <v>69</v>
      </c>
      <c r="E12" s="55">
        <v>19785.02</v>
      </c>
    </row>
    <row r="13" spans="1:6" ht="120" x14ac:dyDescent="0.4">
      <c r="A13" s="10">
        <v>1000</v>
      </c>
      <c r="B13" s="11" t="s">
        <v>8</v>
      </c>
      <c r="C13" s="58" t="s">
        <v>83</v>
      </c>
      <c r="D13" s="46" t="s">
        <v>70</v>
      </c>
      <c r="E13" s="55">
        <v>31410.18</v>
      </c>
    </row>
    <row r="14" spans="1:6" ht="90" x14ac:dyDescent="0.4">
      <c r="A14" s="10">
        <v>2000</v>
      </c>
      <c r="B14" s="11" t="s">
        <v>9</v>
      </c>
      <c r="C14" s="58" t="s">
        <v>84</v>
      </c>
      <c r="D14" s="46" t="s">
        <v>63</v>
      </c>
      <c r="E14" s="48">
        <v>7600.78</v>
      </c>
    </row>
    <row r="15" spans="1:6" ht="15.45" x14ac:dyDescent="0.4">
      <c r="A15" s="10">
        <v>2000</v>
      </c>
      <c r="B15" s="11" t="s">
        <v>9</v>
      </c>
      <c r="C15" s="46"/>
      <c r="D15" s="46" t="s">
        <v>64</v>
      </c>
      <c r="E15" s="55">
        <v>0</v>
      </c>
    </row>
    <row r="16" spans="1:6" ht="30" x14ac:dyDescent="0.4">
      <c r="A16" s="10">
        <v>2000</v>
      </c>
      <c r="B16" s="11" t="s">
        <v>9</v>
      </c>
      <c r="C16" s="59" t="s">
        <v>95</v>
      </c>
      <c r="D16" s="46" t="s">
        <v>66</v>
      </c>
      <c r="E16" s="55">
        <v>7275.11</v>
      </c>
    </row>
    <row r="17" spans="1:5" ht="15.45" x14ac:dyDescent="0.4">
      <c r="A17" s="10">
        <v>2000</v>
      </c>
      <c r="B17" s="11" t="s">
        <v>9</v>
      </c>
      <c r="C17" s="59" t="s">
        <v>85</v>
      </c>
      <c r="D17" s="46" t="s">
        <v>67</v>
      </c>
      <c r="E17" s="55">
        <v>7606.7</v>
      </c>
    </row>
    <row r="18" spans="1:5" ht="75" x14ac:dyDescent="0.4">
      <c r="A18" s="10">
        <v>2000</v>
      </c>
      <c r="B18" s="11" t="s">
        <v>9</v>
      </c>
      <c r="C18" s="59" t="s">
        <v>86</v>
      </c>
      <c r="D18" s="46" t="s">
        <v>68</v>
      </c>
      <c r="E18" s="55">
        <v>1789.29</v>
      </c>
    </row>
    <row r="19" spans="1:5" ht="15.45" x14ac:dyDescent="0.4">
      <c r="A19" s="10">
        <v>2000</v>
      </c>
      <c r="B19" s="11" t="s">
        <v>9</v>
      </c>
      <c r="C19" s="46"/>
      <c r="D19" s="46" t="s">
        <v>69</v>
      </c>
      <c r="E19" s="55">
        <v>0</v>
      </c>
    </row>
    <row r="20" spans="1:5" ht="60" x14ac:dyDescent="0.4">
      <c r="A20" s="10">
        <v>2000</v>
      </c>
      <c r="B20" s="11" t="s">
        <v>9</v>
      </c>
      <c r="C20" s="59" t="s">
        <v>87</v>
      </c>
      <c r="D20" s="46" t="s">
        <v>70</v>
      </c>
      <c r="E20" s="55">
        <v>7555.5</v>
      </c>
    </row>
    <row r="21" spans="1:5" ht="60" x14ac:dyDescent="0.4">
      <c r="A21" s="10">
        <v>3000</v>
      </c>
      <c r="B21" s="11" t="s">
        <v>10</v>
      </c>
      <c r="C21" s="58" t="s">
        <v>88</v>
      </c>
      <c r="D21" s="46" t="s">
        <v>63</v>
      </c>
      <c r="E21" s="48">
        <v>13710.56</v>
      </c>
    </row>
    <row r="22" spans="1:5" ht="60" x14ac:dyDescent="0.4">
      <c r="A22" s="10">
        <v>3000</v>
      </c>
      <c r="B22" s="11" t="s">
        <v>10</v>
      </c>
      <c r="C22" s="58" t="s">
        <v>88</v>
      </c>
      <c r="D22" s="46" t="s">
        <v>64</v>
      </c>
      <c r="E22" s="55">
        <v>858.76</v>
      </c>
    </row>
    <row r="23" spans="1:5" ht="60" x14ac:dyDescent="0.4">
      <c r="A23" s="10">
        <v>3000</v>
      </c>
      <c r="B23" s="11" t="s">
        <v>10</v>
      </c>
      <c r="C23" s="58" t="s">
        <v>88</v>
      </c>
      <c r="D23" s="46" t="s">
        <v>66</v>
      </c>
      <c r="E23" s="55">
        <v>7871.42</v>
      </c>
    </row>
    <row r="24" spans="1:5" ht="60" x14ac:dyDescent="0.4">
      <c r="A24" s="10">
        <v>3000</v>
      </c>
      <c r="B24" s="11" t="s">
        <v>10</v>
      </c>
      <c r="C24" s="58" t="s">
        <v>88</v>
      </c>
      <c r="D24" s="46" t="s">
        <v>67</v>
      </c>
      <c r="E24" s="55">
        <v>6055.95</v>
      </c>
    </row>
    <row r="25" spans="1:5" ht="60" x14ac:dyDescent="0.4">
      <c r="A25" s="10">
        <v>3000</v>
      </c>
      <c r="B25" s="11" t="s">
        <v>10</v>
      </c>
      <c r="C25" s="58" t="s">
        <v>88</v>
      </c>
      <c r="D25" s="46" t="s">
        <v>68</v>
      </c>
      <c r="E25" s="55">
        <v>2710.64</v>
      </c>
    </row>
    <row r="26" spans="1:5" ht="60" x14ac:dyDescent="0.4">
      <c r="A26" s="10">
        <v>3000</v>
      </c>
      <c r="B26" s="11" t="s">
        <v>10</v>
      </c>
      <c r="C26" s="58" t="s">
        <v>88</v>
      </c>
      <c r="D26" s="46" t="s">
        <v>69</v>
      </c>
      <c r="E26" s="55">
        <v>885.78</v>
      </c>
    </row>
    <row r="27" spans="1:5" ht="60" x14ac:dyDescent="0.4">
      <c r="A27" s="10">
        <v>3000</v>
      </c>
      <c r="B27" s="11" t="s">
        <v>10</v>
      </c>
      <c r="C27" s="58" t="s">
        <v>88</v>
      </c>
      <c r="D27" s="46" t="s">
        <v>70</v>
      </c>
      <c r="E27" s="55">
        <v>7722.89</v>
      </c>
    </row>
    <row r="28" spans="1:5" ht="15.45" x14ac:dyDescent="0.4">
      <c r="A28" s="10">
        <v>4000</v>
      </c>
      <c r="B28" s="11" t="s">
        <v>11</v>
      </c>
      <c r="C28" s="40"/>
      <c r="D28" s="46" t="s">
        <v>63</v>
      </c>
      <c r="E28" s="48">
        <v>0</v>
      </c>
    </row>
    <row r="29" spans="1:5" ht="45" x14ac:dyDescent="0.4">
      <c r="A29" s="10">
        <v>4000</v>
      </c>
      <c r="B29" s="11" t="s">
        <v>11</v>
      </c>
      <c r="C29" s="71" t="s">
        <v>94</v>
      </c>
      <c r="D29" s="46" t="s">
        <v>64</v>
      </c>
      <c r="E29" s="55">
        <v>1695.58</v>
      </c>
    </row>
    <row r="30" spans="1:5" ht="15.45" x14ac:dyDescent="0.4">
      <c r="A30" s="10">
        <v>4000</v>
      </c>
      <c r="B30" s="11" t="s">
        <v>11</v>
      </c>
      <c r="C30" s="46"/>
      <c r="D30" s="46" t="s">
        <v>66</v>
      </c>
      <c r="E30" s="55">
        <v>0</v>
      </c>
    </row>
    <row r="31" spans="1:5" ht="30" x14ac:dyDescent="0.4">
      <c r="A31" s="10">
        <v>4000</v>
      </c>
      <c r="B31" s="11" t="s">
        <v>11</v>
      </c>
      <c r="C31" s="58" t="s">
        <v>100</v>
      </c>
      <c r="D31" s="46" t="s">
        <v>67</v>
      </c>
      <c r="E31" s="55">
        <v>6884.12</v>
      </c>
    </row>
    <row r="32" spans="1:5" ht="30" x14ac:dyDescent="0.4">
      <c r="A32" s="10">
        <v>4000</v>
      </c>
      <c r="B32" s="11" t="s">
        <v>11</v>
      </c>
      <c r="C32" s="58" t="s">
        <v>96</v>
      </c>
      <c r="D32" s="46" t="s">
        <v>68</v>
      </c>
      <c r="E32" s="55">
        <v>28850.12</v>
      </c>
    </row>
    <row r="33" spans="1:5" ht="15.45" x14ac:dyDescent="0.4">
      <c r="A33" s="10">
        <v>4000</v>
      </c>
      <c r="B33" s="11" t="s">
        <v>11</v>
      </c>
      <c r="C33" s="58" t="s">
        <v>97</v>
      </c>
      <c r="D33" s="46" t="s">
        <v>69</v>
      </c>
      <c r="E33" s="55">
        <v>23750.94</v>
      </c>
    </row>
    <row r="34" spans="1:5" ht="60" x14ac:dyDescent="0.4">
      <c r="A34" s="10">
        <v>4000</v>
      </c>
      <c r="B34" s="11" t="s">
        <v>11</v>
      </c>
      <c r="C34" s="58" t="s">
        <v>98</v>
      </c>
      <c r="D34" s="46" t="s">
        <v>70</v>
      </c>
      <c r="E34" s="55">
        <v>11848.26</v>
      </c>
    </row>
    <row r="35" spans="1:5" ht="61.75" x14ac:dyDescent="0.4">
      <c r="A35" s="10">
        <v>5000</v>
      </c>
      <c r="B35" s="11" t="s">
        <v>45</v>
      </c>
      <c r="C35" s="40"/>
      <c r="D35" s="46" t="s">
        <v>63</v>
      </c>
      <c r="E35" s="48">
        <v>0</v>
      </c>
    </row>
    <row r="36" spans="1:5" ht="61.75" x14ac:dyDescent="0.4">
      <c r="A36" s="10">
        <v>5000</v>
      </c>
      <c r="B36" s="11" t="s">
        <v>45</v>
      </c>
      <c r="C36" s="46"/>
      <c r="D36" s="46" t="s">
        <v>64</v>
      </c>
      <c r="E36" s="55">
        <v>0</v>
      </c>
    </row>
    <row r="37" spans="1:5" ht="61.75" x14ac:dyDescent="0.4">
      <c r="A37" s="10">
        <v>5000</v>
      </c>
      <c r="B37" s="11" t="s">
        <v>45</v>
      </c>
      <c r="C37" s="46"/>
      <c r="D37" s="46" t="s">
        <v>66</v>
      </c>
      <c r="E37" s="55">
        <v>0</v>
      </c>
    </row>
    <row r="38" spans="1:5" ht="61.75" x14ac:dyDescent="0.4">
      <c r="A38" s="10">
        <v>5000</v>
      </c>
      <c r="B38" s="11" t="s">
        <v>45</v>
      </c>
      <c r="C38" s="46"/>
      <c r="D38" s="46" t="s">
        <v>67</v>
      </c>
      <c r="E38" s="55">
        <v>0</v>
      </c>
    </row>
    <row r="39" spans="1:5" ht="61.75" x14ac:dyDescent="0.4">
      <c r="A39" s="10">
        <v>5000</v>
      </c>
      <c r="B39" s="11" t="s">
        <v>45</v>
      </c>
      <c r="C39" s="46"/>
      <c r="D39" s="46" t="s">
        <v>68</v>
      </c>
      <c r="E39" s="55">
        <v>0</v>
      </c>
    </row>
    <row r="40" spans="1:5" ht="61.75" x14ac:dyDescent="0.4">
      <c r="A40" s="10">
        <v>5000</v>
      </c>
      <c r="B40" s="11" t="s">
        <v>45</v>
      </c>
      <c r="C40" s="46"/>
      <c r="D40" s="46" t="s">
        <v>69</v>
      </c>
      <c r="E40" s="55">
        <v>0</v>
      </c>
    </row>
    <row r="41" spans="1:5" ht="61.75" x14ac:dyDescent="0.4">
      <c r="A41" s="10">
        <v>5000</v>
      </c>
      <c r="B41" s="11" t="s">
        <v>45</v>
      </c>
      <c r="C41" s="46"/>
      <c r="D41" s="46" t="s">
        <v>70</v>
      </c>
      <c r="E41" s="55">
        <v>0</v>
      </c>
    </row>
    <row r="42" spans="1:5" ht="30.9" x14ac:dyDescent="0.4">
      <c r="A42" s="19">
        <v>5100</v>
      </c>
      <c r="B42" s="18" t="s">
        <v>40</v>
      </c>
      <c r="C42" s="41"/>
      <c r="D42" s="46" t="s">
        <v>63</v>
      </c>
      <c r="E42" s="48">
        <v>0</v>
      </c>
    </row>
    <row r="43" spans="1:5" ht="30.9" x14ac:dyDescent="0.4">
      <c r="A43" s="19">
        <v>5100</v>
      </c>
      <c r="B43" s="18" t="s">
        <v>40</v>
      </c>
      <c r="C43" s="46"/>
      <c r="D43" s="46" t="s">
        <v>64</v>
      </c>
      <c r="E43" s="55">
        <v>0</v>
      </c>
    </row>
    <row r="44" spans="1:5" ht="30.9" x14ac:dyDescent="0.4">
      <c r="A44" s="19">
        <v>5100</v>
      </c>
      <c r="B44" s="18" t="s">
        <v>40</v>
      </c>
      <c r="C44" s="46"/>
      <c r="D44" s="46" t="s">
        <v>66</v>
      </c>
      <c r="E44" s="55">
        <v>0</v>
      </c>
    </row>
    <row r="45" spans="1:5" ht="30.9" x14ac:dyDescent="0.4">
      <c r="A45" s="19">
        <v>5100</v>
      </c>
      <c r="B45" s="18" t="s">
        <v>40</v>
      </c>
      <c r="C45" s="46"/>
      <c r="D45" s="46" t="s">
        <v>67</v>
      </c>
      <c r="E45" s="55">
        <v>0</v>
      </c>
    </row>
    <row r="46" spans="1:5" ht="30.9" x14ac:dyDescent="0.4">
      <c r="A46" s="19">
        <v>5100</v>
      </c>
      <c r="B46" s="18" t="s">
        <v>40</v>
      </c>
      <c r="C46" s="46" t="s">
        <v>99</v>
      </c>
      <c r="D46" s="46" t="s">
        <v>68</v>
      </c>
      <c r="E46" s="55">
        <v>3646</v>
      </c>
    </row>
    <row r="47" spans="1:5" ht="30.9" x14ac:dyDescent="0.4">
      <c r="A47" s="19">
        <v>5100</v>
      </c>
      <c r="B47" s="18" t="s">
        <v>40</v>
      </c>
      <c r="C47" s="46"/>
      <c r="D47" s="46" t="s">
        <v>69</v>
      </c>
      <c r="E47" s="55">
        <v>0</v>
      </c>
    </row>
    <row r="48" spans="1:5" ht="30.9" x14ac:dyDescent="0.4">
      <c r="A48" s="19">
        <v>5100</v>
      </c>
      <c r="B48" s="18" t="s">
        <v>40</v>
      </c>
      <c r="C48" s="46"/>
      <c r="D48" s="46" t="s">
        <v>70</v>
      </c>
      <c r="E48" s="55">
        <v>0</v>
      </c>
    </row>
    <row r="49" spans="1:6" ht="30.9" x14ac:dyDescent="0.4">
      <c r="A49" s="19">
        <v>5200</v>
      </c>
      <c r="B49" s="18" t="s">
        <v>48</v>
      </c>
      <c r="C49" s="45"/>
      <c r="D49" s="46" t="s">
        <v>63</v>
      </c>
      <c r="E49" s="49">
        <v>0</v>
      </c>
    </row>
    <row r="50" spans="1:6" ht="30.9" x14ac:dyDescent="0.4">
      <c r="A50" s="19">
        <v>5200</v>
      </c>
      <c r="B50" s="18" t="s">
        <v>48</v>
      </c>
      <c r="C50" s="46"/>
      <c r="D50" s="46" t="s">
        <v>64</v>
      </c>
      <c r="E50" s="55">
        <v>0</v>
      </c>
    </row>
    <row r="51" spans="1:6" ht="30.9" x14ac:dyDescent="0.4">
      <c r="A51" s="19">
        <v>5200</v>
      </c>
      <c r="B51" s="18" t="s">
        <v>48</v>
      </c>
      <c r="C51" s="46"/>
      <c r="D51" s="46" t="s">
        <v>66</v>
      </c>
      <c r="E51" s="55">
        <v>0</v>
      </c>
    </row>
    <row r="52" spans="1:6" ht="30.9" x14ac:dyDescent="0.4">
      <c r="A52" s="19">
        <v>5200</v>
      </c>
      <c r="B52" s="18" t="s">
        <v>48</v>
      </c>
      <c r="C52" s="46"/>
      <c r="D52" s="46" t="s">
        <v>67</v>
      </c>
      <c r="E52" s="55">
        <v>0</v>
      </c>
    </row>
    <row r="53" spans="1:6" ht="30.9" x14ac:dyDescent="0.4">
      <c r="A53" s="19">
        <v>5200</v>
      </c>
      <c r="B53" s="18" t="s">
        <v>48</v>
      </c>
      <c r="C53" s="46"/>
      <c r="D53" s="46" t="s">
        <v>68</v>
      </c>
      <c r="E53" s="55">
        <v>0</v>
      </c>
    </row>
    <row r="54" spans="1:6" ht="102" x14ac:dyDescent="0.4">
      <c r="A54" s="19">
        <v>5200</v>
      </c>
      <c r="B54" s="18" t="s">
        <v>48</v>
      </c>
      <c r="C54" s="46" t="s">
        <v>106</v>
      </c>
      <c r="D54" s="46" t="s">
        <v>69</v>
      </c>
      <c r="E54" s="55">
        <v>0</v>
      </c>
      <c r="F54" s="61" t="s">
        <v>107</v>
      </c>
    </row>
    <row r="55" spans="1:6" ht="30.9" x14ac:dyDescent="0.4">
      <c r="A55" s="19">
        <v>5200</v>
      </c>
      <c r="B55" s="18" t="s">
        <v>48</v>
      </c>
      <c r="C55" s="46"/>
      <c r="D55" s="46" t="s">
        <v>70</v>
      </c>
      <c r="E55" s="55">
        <v>0</v>
      </c>
    </row>
    <row r="56" spans="1:6" ht="46.3" x14ac:dyDescent="0.4">
      <c r="A56" s="19">
        <v>5800</v>
      </c>
      <c r="B56" s="18" t="s">
        <v>49</v>
      </c>
      <c r="C56" s="45"/>
      <c r="D56" s="46" t="s">
        <v>63</v>
      </c>
      <c r="E56" s="49">
        <v>0</v>
      </c>
    </row>
    <row r="57" spans="1:6" ht="46.3" x14ac:dyDescent="0.4">
      <c r="A57" s="19">
        <v>5800</v>
      </c>
      <c r="B57" s="18" t="s">
        <v>49</v>
      </c>
      <c r="C57" s="46"/>
      <c r="D57" s="46" t="s">
        <v>64</v>
      </c>
      <c r="E57" s="55">
        <v>0</v>
      </c>
    </row>
    <row r="58" spans="1:6" ht="46.3" x14ac:dyDescent="0.4">
      <c r="A58" s="19">
        <v>5800</v>
      </c>
      <c r="B58" s="18" t="s">
        <v>49</v>
      </c>
      <c r="C58" s="46"/>
      <c r="D58" s="46" t="s">
        <v>66</v>
      </c>
      <c r="E58" s="55">
        <v>0</v>
      </c>
    </row>
    <row r="59" spans="1:6" ht="46.3" x14ac:dyDescent="0.4">
      <c r="A59" s="19">
        <v>5800</v>
      </c>
      <c r="B59" s="18" t="s">
        <v>49</v>
      </c>
      <c r="C59" s="46"/>
      <c r="D59" s="46" t="s">
        <v>67</v>
      </c>
      <c r="E59" s="55">
        <v>0</v>
      </c>
    </row>
    <row r="60" spans="1:6" ht="46.3" x14ac:dyDescent="0.4">
      <c r="A60" s="19">
        <v>5800</v>
      </c>
      <c r="B60" s="18" t="s">
        <v>49</v>
      </c>
      <c r="C60" s="46" t="s">
        <v>99</v>
      </c>
      <c r="D60" s="46" t="s">
        <v>68</v>
      </c>
      <c r="E60" s="55">
        <v>25000</v>
      </c>
    </row>
    <row r="61" spans="1:6" ht="46.3" x14ac:dyDescent="0.4">
      <c r="A61" s="19">
        <v>5800</v>
      </c>
      <c r="B61" s="18" t="s">
        <v>49</v>
      </c>
      <c r="C61" s="46" t="s">
        <v>101</v>
      </c>
      <c r="D61" s="46" t="s">
        <v>69</v>
      </c>
      <c r="E61" s="55">
        <v>1197</v>
      </c>
    </row>
    <row r="62" spans="1:6" ht="46.3" x14ac:dyDescent="0.4">
      <c r="A62" s="19">
        <v>5800</v>
      </c>
      <c r="B62" s="18" t="s">
        <v>49</v>
      </c>
      <c r="C62" s="46"/>
      <c r="D62" s="46" t="s">
        <v>70</v>
      </c>
      <c r="E62" s="55">
        <v>0</v>
      </c>
    </row>
    <row r="63" spans="1:6" ht="30.9" x14ac:dyDescent="0.4">
      <c r="A63" s="10">
        <v>6000</v>
      </c>
      <c r="B63" s="11" t="s">
        <v>44</v>
      </c>
      <c r="C63" s="40"/>
      <c r="D63" s="46" t="s">
        <v>63</v>
      </c>
      <c r="E63" s="48">
        <v>0</v>
      </c>
    </row>
    <row r="64" spans="1:6" ht="30.9" x14ac:dyDescent="0.4">
      <c r="A64" s="10">
        <v>6000</v>
      </c>
      <c r="B64" s="11" t="s">
        <v>44</v>
      </c>
      <c r="C64" s="46"/>
      <c r="D64" s="46" t="s">
        <v>64</v>
      </c>
      <c r="E64" s="55">
        <v>0</v>
      </c>
    </row>
    <row r="65" spans="1:5" ht="30.9" x14ac:dyDescent="0.4">
      <c r="A65" s="10">
        <v>6000</v>
      </c>
      <c r="B65" s="11" t="s">
        <v>44</v>
      </c>
      <c r="C65" s="46"/>
      <c r="D65" s="46" t="s">
        <v>66</v>
      </c>
      <c r="E65" s="55">
        <v>0</v>
      </c>
    </row>
    <row r="66" spans="1:5" ht="30.9" x14ac:dyDescent="0.4">
      <c r="A66" s="10">
        <v>6000</v>
      </c>
      <c r="B66" s="11" t="s">
        <v>44</v>
      </c>
      <c r="C66" s="46"/>
      <c r="D66" s="46" t="s">
        <v>67</v>
      </c>
      <c r="E66" s="55">
        <v>0</v>
      </c>
    </row>
    <row r="67" spans="1:5" ht="30.9" x14ac:dyDescent="0.4">
      <c r="A67" s="10">
        <v>6000</v>
      </c>
      <c r="B67" s="11" t="s">
        <v>44</v>
      </c>
      <c r="C67" s="46"/>
      <c r="D67" s="46" t="s">
        <v>68</v>
      </c>
      <c r="E67" s="55">
        <v>0</v>
      </c>
    </row>
    <row r="68" spans="1:5" ht="30.9" x14ac:dyDescent="0.4">
      <c r="A68" s="10">
        <v>6000</v>
      </c>
      <c r="B68" s="11" t="s">
        <v>44</v>
      </c>
      <c r="C68" s="46"/>
      <c r="D68" s="46" t="s">
        <v>69</v>
      </c>
      <c r="E68" s="55">
        <v>0</v>
      </c>
    </row>
    <row r="69" spans="1:5" ht="30.9" x14ac:dyDescent="0.4">
      <c r="A69" s="10">
        <v>6000</v>
      </c>
      <c r="B69" s="11" t="s">
        <v>44</v>
      </c>
      <c r="C69" s="46"/>
      <c r="D69" s="46" t="s">
        <v>70</v>
      </c>
      <c r="E69" s="55">
        <v>0</v>
      </c>
    </row>
    <row r="70" spans="1:5" ht="15.45" x14ac:dyDescent="0.4">
      <c r="A70" s="10">
        <v>7000</v>
      </c>
      <c r="B70" s="11" t="s">
        <v>41</v>
      </c>
      <c r="C70" s="56" t="s">
        <v>92</v>
      </c>
      <c r="D70" s="46" t="s">
        <v>63</v>
      </c>
      <c r="E70" s="48">
        <v>1770.37</v>
      </c>
    </row>
    <row r="71" spans="1:5" ht="15.45" x14ac:dyDescent="0.4">
      <c r="A71" s="10">
        <v>7000</v>
      </c>
      <c r="B71" s="11" t="s">
        <v>41</v>
      </c>
      <c r="C71" s="56" t="s">
        <v>92</v>
      </c>
      <c r="D71" s="46" t="s">
        <v>64</v>
      </c>
      <c r="E71" s="55">
        <v>609.57000000000005</v>
      </c>
    </row>
    <row r="72" spans="1:5" ht="15.45" x14ac:dyDescent="0.4">
      <c r="A72" s="10">
        <v>7000</v>
      </c>
      <c r="B72" s="11" t="s">
        <v>41</v>
      </c>
      <c r="C72" s="56" t="s">
        <v>92</v>
      </c>
      <c r="D72" s="46" t="s">
        <v>66</v>
      </c>
      <c r="E72" s="55">
        <v>1411.84</v>
      </c>
    </row>
    <row r="73" spans="1:5" ht="15.45" x14ac:dyDescent="0.4">
      <c r="A73" s="10">
        <v>7000</v>
      </c>
      <c r="B73" s="11" t="s">
        <v>41</v>
      </c>
      <c r="C73" s="56" t="s">
        <v>92</v>
      </c>
      <c r="D73" s="46" t="s">
        <v>67</v>
      </c>
      <c r="E73" s="55">
        <v>728.1</v>
      </c>
    </row>
    <row r="74" spans="1:5" ht="15.45" x14ac:dyDescent="0.4">
      <c r="A74" s="10">
        <v>7000</v>
      </c>
      <c r="B74" s="11" t="s">
        <v>41</v>
      </c>
      <c r="C74" s="56" t="s">
        <v>92</v>
      </c>
      <c r="D74" s="46" t="s">
        <v>68</v>
      </c>
      <c r="E74" s="55">
        <v>2798.6</v>
      </c>
    </row>
    <row r="75" spans="1:5" ht="15.45" x14ac:dyDescent="0.4">
      <c r="A75" s="10">
        <v>7000</v>
      </c>
      <c r="B75" s="11" t="s">
        <v>41</v>
      </c>
      <c r="C75" s="56" t="s">
        <v>92</v>
      </c>
      <c r="D75" s="46" t="s">
        <v>69</v>
      </c>
      <c r="E75" s="55">
        <v>1341.19</v>
      </c>
    </row>
    <row r="76" spans="1:5" ht="15.45" x14ac:dyDescent="0.4">
      <c r="A76" s="10">
        <v>7000</v>
      </c>
      <c r="B76" s="11" t="s">
        <v>41</v>
      </c>
      <c r="C76" s="56" t="s">
        <v>92</v>
      </c>
      <c r="D76" s="46" t="s">
        <v>70</v>
      </c>
      <c r="E76" s="55">
        <v>1720.98</v>
      </c>
    </row>
    <row r="77" spans="1:5" ht="15.45" x14ac:dyDescent="0.4">
      <c r="A77" s="13" t="s">
        <v>12</v>
      </c>
      <c r="B77" s="13" t="s">
        <v>28</v>
      </c>
      <c r="C77" s="42"/>
      <c r="D77" s="42"/>
      <c r="E77" s="50">
        <f>SUM(E7:E76)</f>
        <v>367110.08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B681-28A3-411F-9291-FA2B5F07DA4F}">
  <dimension ref="A1:E17"/>
  <sheetViews>
    <sheetView topLeftCell="A4" zoomScaleNormal="100" workbookViewId="0"/>
  </sheetViews>
  <sheetFormatPr defaultRowHeight="14.6" x14ac:dyDescent="0.4"/>
  <cols>
    <col min="1" max="1" width="14" customWidth="1"/>
    <col min="2" max="2" width="33.15234375" customWidth="1"/>
    <col min="3" max="3" width="41.69140625" customWidth="1"/>
    <col min="4" max="4" width="27.3828125" customWidth="1"/>
    <col min="5" max="5" width="18.69140625" customWidth="1"/>
  </cols>
  <sheetData>
    <row r="1" spans="1:5" ht="27.45" x14ac:dyDescent="0.65">
      <c r="A1" s="28" t="s">
        <v>38</v>
      </c>
      <c r="B1" s="3"/>
    </row>
    <row r="2" spans="1:5" ht="25.3" x14ac:dyDescent="0.6">
      <c r="A2" s="29" t="s">
        <v>62</v>
      </c>
      <c r="B2" s="3"/>
    </row>
    <row r="3" spans="1:5" ht="15.9" x14ac:dyDescent="0.45">
      <c r="A3" s="30" t="s">
        <v>0</v>
      </c>
      <c r="B3" s="31"/>
    </row>
    <row r="4" spans="1:5" ht="15.9" x14ac:dyDescent="0.45">
      <c r="A4" s="2" t="s">
        <v>1</v>
      </c>
      <c r="B4" s="1"/>
    </row>
    <row r="5" spans="1:5" ht="30" customHeight="1" thickBot="1" x14ac:dyDescent="0.45">
      <c r="A5" s="5" t="s">
        <v>2</v>
      </c>
      <c r="B5" s="4"/>
    </row>
    <row r="6" spans="1:5" ht="15.9" thickBot="1" x14ac:dyDescent="0.45">
      <c r="A6" s="6" t="s">
        <v>6</v>
      </c>
      <c r="B6" s="14" t="s">
        <v>7</v>
      </c>
      <c r="C6" s="16" t="s">
        <v>47</v>
      </c>
      <c r="D6" s="15" t="s">
        <v>19</v>
      </c>
      <c r="E6" s="16" t="s">
        <v>20</v>
      </c>
    </row>
    <row r="7" spans="1:5" ht="15.45" x14ac:dyDescent="0.4">
      <c r="A7" s="10">
        <v>1000</v>
      </c>
      <c r="B7" s="11" t="s">
        <v>8</v>
      </c>
      <c r="C7" s="40"/>
      <c r="D7" s="40"/>
      <c r="E7" s="48">
        <v>0</v>
      </c>
    </row>
    <row r="8" spans="1:5" ht="15.45" x14ac:dyDescent="0.4">
      <c r="A8" s="10">
        <v>2000</v>
      </c>
      <c r="B8" s="11" t="s">
        <v>9</v>
      </c>
      <c r="C8" s="40"/>
      <c r="D8" s="40"/>
      <c r="E8" s="48">
        <v>0</v>
      </c>
    </row>
    <row r="9" spans="1:5" ht="15.45" x14ac:dyDescent="0.4">
      <c r="A9" s="10">
        <v>3000</v>
      </c>
      <c r="B9" s="11" t="s">
        <v>10</v>
      </c>
      <c r="C9" s="40"/>
      <c r="D9" s="40"/>
      <c r="E9" s="48">
        <v>0</v>
      </c>
    </row>
    <row r="10" spans="1:5" ht="15.45" x14ac:dyDescent="0.4">
      <c r="A10" s="10">
        <v>4000</v>
      </c>
      <c r="B10" s="11" t="s">
        <v>11</v>
      </c>
      <c r="C10" s="40"/>
      <c r="D10" s="40"/>
      <c r="E10" s="48">
        <v>0</v>
      </c>
    </row>
    <row r="11" spans="1:5" ht="61.75" x14ac:dyDescent="0.4">
      <c r="A11" s="10">
        <v>5000</v>
      </c>
      <c r="B11" s="11" t="s">
        <v>45</v>
      </c>
      <c r="C11" s="40"/>
      <c r="D11" s="40"/>
      <c r="E11" s="48">
        <v>0</v>
      </c>
    </row>
    <row r="12" spans="1:5" ht="30.9" x14ac:dyDescent="0.4">
      <c r="A12" s="19">
        <v>5100</v>
      </c>
      <c r="B12" s="18" t="s">
        <v>40</v>
      </c>
      <c r="C12" s="41"/>
      <c r="D12" s="41"/>
      <c r="E12" s="48">
        <v>0</v>
      </c>
    </row>
    <row r="13" spans="1:5" ht="30.9" x14ac:dyDescent="0.4">
      <c r="A13" s="19">
        <v>5200</v>
      </c>
      <c r="B13" s="18" t="s">
        <v>48</v>
      </c>
      <c r="C13" s="45"/>
      <c r="D13" s="46"/>
      <c r="E13" s="49">
        <v>0</v>
      </c>
    </row>
    <row r="14" spans="1:5" ht="46.3" x14ac:dyDescent="0.4">
      <c r="A14" s="19">
        <v>5800</v>
      </c>
      <c r="B14" s="18" t="s">
        <v>49</v>
      </c>
      <c r="C14" s="45"/>
      <c r="D14" s="46"/>
      <c r="E14" s="49">
        <v>0</v>
      </c>
    </row>
    <row r="15" spans="1:5" ht="30.9" x14ac:dyDescent="0.4">
      <c r="A15" s="10">
        <v>6000</v>
      </c>
      <c r="B15" s="11" t="s">
        <v>44</v>
      </c>
      <c r="C15" s="40"/>
      <c r="D15" s="40"/>
      <c r="E15" s="48">
        <v>0</v>
      </c>
    </row>
    <row r="16" spans="1:5" ht="15.45" x14ac:dyDescent="0.4">
      <c r="A16" s="10">
        <v>7000</v>
      </c>
      <c r="B16" s="11" t="s">
        <v>41</v>
      </c>
      <c r="C16" s="43">
        <v>0</v>
      </c>
      <c r="D16" s="40"/>
      <c r="E16" s="48">
        <v>0</v>
      </c>
    </row>
    <row r="17" spans="1:5" ht="15.45" x14ac:dyDescent="0.4">
      <c r="A17" s="13" t="s">
        <v>12</v>
      </c>
      <c r="B17" s="13" t="s">
        <v>28</v>
      </c>
      <c r="C17" s="42"/>
      <c r="D17" s="42"/>
      <c r="E17" s="50">
        <f>SUM(E7:E16)</f>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56D38BD85EB345B8C9976E9BA2B254" ma:contentTypeVersion="18" ma:contentTypeDescription="Create a new document." ma:contentTypeScope="" ma:versionID="b5d1f1659f53a711af565391f32a9c11">
  <xsd:schema xmlns:xsd="http://www.w3.org/2001/XMLSchema" xmlns:xs="http://www.w3.org/2001/XMLSchema" xmlns:p="http://schemas.microsoft.com/office/2006/metadata/properties" xmlns:ns3="e753ffe6-3f06-4c40-ad89-fcf4f75d1da4" xmlns:ns4="16cfff0a-73ff-4d2a-ae45-4f5d2f1a51ab" targetNamespace="http://schemas.microsoft.com/office/2006/metadata/properties" ma:root="true" ma:fieldsID="9eba451b0217b4d0a5ac93d52a260c54" ns3:_="" ns4:_="">
    <xsd:import namespace="e753ffe6-3f06-4c40-ad89-fcf4f75d1da4"/>
    <xsd:import namespace="16cfff0a-73ff-4d2a-ae45-4f5d2f1a51a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_activity"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3ffe6-3f06-4c40-ad89-fcf4f75d1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fff0a-73ff-4d2a-ae45-4f5d2f1a51a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753ffe6-3f06-4c40-ad89-fcf4f75d1d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BF858D-246F-41B5-8D9D-325A9F5A0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3ffe6-3f06-4c40-ad89-fcf4f75d1da4"/>
    <ds:schemaRef ds:uri="16cfff0a-73ff-4d2a-ae45-4f5d2f1a5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6B686-BFFE-40C6-A1C0-2C67D4FE59DB}">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16cfff0a-73ff-4d2a-ae45-4f5d2f1a51ab"/>
    <ds:schemaRef ds:uri="http://purl.org/dc/elements/1.1/"/>
    <ds:schemaRef ds:uri="e753ffe6-3f06-4c40-ad89-fcf4f75d1da4"/>
    <ds:schemaRef ds:uri="http://schemas.openxmlformats.org/package/2006/metadata/core-properties"/>
  </ds:schemaRefs>
</ds:datastoreItem>
</file>

<file path=customXml/itemProps3.xml><?xml version="1.0" encoding="utf-8"?>
<ds:datastoreItem xmlns:ds="http://schemas.openxmlformats.org/officeDocument/2006/customXml" ds:itemID="{7E3C30A5-E805-4934-B3D3-A989B58595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Instructions</vt:lpstr>
      <vt:lpstr>2. LEA Information</vt:lpstr>
      <vt:lpstr>3. YTD Form</vt:lpstr>
      <vt:lpstr>4. Q1 Narrative Form</vt:lpstr>
      <vt:lpstr>5. Q2 Narrative Form</vt:lpstr>
      <vt:lpstr>6. Q3 Narrative Form</vt:lpstr>
      <vt:lpstr>7. Q4 Narrative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2024-06-26T20:09:58Z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0x0101005256D38BD85EB345B8C9976E9BA2B254</vt:lpwstr>
  </property>
</Properties>
</file>